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/>
  <bookViews>
    <workbookView xWindow="-120" yWindow="-120" windowWidth="20736" windowHeight="11160" activeTab="8"/>
  </bookViews>
  <sheets>
    <sheet name="BasicFunction" sheetId="14" r:id="rId1"/>
    <sheet name="Ex1Validation" sheetId="2" r:id="rId2"/>
    <sheet name="Ex2_If" sheetId="3" r:id="rId3"/>
    <sheet name="Ex2.1_OR" sheetId="23" r:id="rId4"/>
    <sheet name="Ex2.1_Output" sheetId="24" r:id="rId5"/>
    <sheet name="Ex3_Vlookup" sheetId="6" r:id="rId6"/>
    <sheet name="Ex4_pivot" sheetId="25" r:id="rId7"/>
    <sheet name="Ex4__1EpidemicCurve" sheetId="17" r:id="rId8"/>
    <sheet name="Ex5_DataAnalysisFunction" sheetId="16" r:id="rId9"/>
  </sheets>
  <definedNames>
    <definedName name="_xlnm._FilterDatabase" localSheetId="2" hidden="1">Ex2_If!$A$4:$V$36</definedName>
    <definedName name="_xlnm._FilterDatabase" localSheetId="7" hidden="1">Ex4__1EpidemicCurve!$A$2:$B$40</definedName>
  </definedNames>
  <calcPr calcId="191029"/>
  <pivotCaches>
    <pivotCache cacheId="6" r:id="rId10"/>
    <pivotCache cacheId="7" r:id="rId11"/>
  </pivotCaches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7" i="24"/>
  <c r="W37"/>
  <c r="U37"/>
  <c r="V37" s="1"/>
  <c r="X36"/>
  <c r="W36"/>
  <c r="U36"/>
  <c r="V36" s="1"/>
  <c r="X35"/>
  <c r="W35"/>
  <c r="U35"/>
  <c r="V35" s="1"/>
  <c r="X34"/>
  <c r="W34"/>
  <c r="U34"/>
  <c r="V34" s="1"/>
  <c r="X33"/>
  <c r="W33"/>
  <c r="U33"/>
  <c r="V33" s="1"/>
  <c r="X32"/>
  <c r="W32"/>
  <c r="U32"/>
  <c r="V32" s="1"/>
  <c r="X31"/>
  <c r="W31"/>
  <c r="U31"/>
  <c r="V31" s="1"/>
  <c r="X30"/>
  <c r="W30"/>
  <c r="U30"/>
  <c r="V30" s="1"/>
  <c r="X29"/>
  <c r="W29"/>
  <c r="U29"/>
  <c r="V29" s="1"/>
  <c r="X28"/>
  <c r="W28"/>
  <c r="U28"/>
  <c r="V28" s="1"/>
  <c r="X27"/>
  <c r="W27"/>
  <c r="U27"/>
  <c r="V27" s="1"/>
  <c r="X26"/>
  <c r="W26"/>
  <c r="U26"/>
  <c r="V26" s="1"/>
  <c r="X25"/>
  <c r="W25"/>
  <c r="U25"/>
  <c r="V25" s="1"/>
  <c r="X24"/>
  <c r="W24"/>
  <c r="U24"/>
  <c r="V24" s="1"/>
  <c r="X23"/>
  <c r="W23"/>
  <c r="U23"/>
  <c r="V23" s="1"/>
  <c r="X22"/>
  <c r="W22"/>
  <c r="U22"/>
  <c r="V22" s="1"/>
  <c r="X21"/>
  <c r="W21"/>
  <c r="U21"/>
  <c r="V21" s="1"/>
  <c r="X20"/>
  <c r="W20"/>
  <c r="U20"/>
  <c r="V20" s="1"/>
  <c r="X19"/>
  <c r="W19"/>
  <c r="U19"/>
  <c r="V19" s="1"/>
  <c r="X18"/>
  <c r="W18"/>
  <c r="U18"/>
  <c r="V18" s="1"/>
  <c r="X17"/>
  <c r="W17"/>
  <c r="U17"/>
  <c r="V17" s="1"/>
  <c r="X16"/>
  <c r="W16"/>
  <c r="U16"/>
  <c r="V16" s="1"/>
  <c r="X15"/>
  <c r="W15"/>
  <c r="U15"/>
  <c r="V15" s="1"/>
  <c r="X14"/>
  <c r="W14"/>
  <c r="U14"/>
  <c r="V14" s="1"/>
  <c r="X13"/>
  <c r="W13"/>
  <c r="U13"/>
  <c r="V13" s="1"/>
  <c r="X12"/>
  <c r="W12"/>
  <c r="U12"/>
  <c r="V12" s="1"/>
  <c r="X11"/>
  <c r="W11"/>
  <c r="U11"/>
  <c r="V11" s="1"/>
  <c r="X10"/>
  <c r="W10"/>
  <c r="U10"/>
  <c r="V10" s="1"/>
  <c r="X9"/>
  <c r="W9"/>
  <c r="U9"/>
  <c r="V9" s="1"/>
  <c r="X8"/>
  <c r="W8"/>
  <c r="U8"/>
  <c r="V8" s="1"/>
  <c r="X7"/>
  <c r="W7"/>
  <c r="U7"/>
  <c r="V7" s="1"/>
  <c r="X6"/>
  <c r="W6"/>
  <c r="U6"/>
  <c r="V6" s="1"/>
  <c r="U37" i="23"/>
  <c r="V37" s="1"/>
  <c r="U36"/>
  <c r="V3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  <c r="U7"/>
  <c r="V7" s="1"/>
  <c r="U6"/>
  <c r="V6" s="1"/>
  <c r="C6" i="6" l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5"/>
</calcChain>
</file>

<file path=xl/sharedStrings.xml><?xml version="1.0" encoding="utf-8"?>
<sst xmlns="http://schemas.openxmlformats.org/spreadsheetml/2006/main" count="651" uniqueCount="176">
  <si>
    <t>Gender</t>
  </si>
  <si>
    <t>Weight</t>
  </si>
  <si>
    <t>Age</t>
  </si>
  <si>
    <t>Occupation</t>
  </si>
  <si>
    <t>Nationality</t>
  </si>
  <si>
    <t>Height</t>
  </si>
  <si>
    <t>Watch_cinema</t>
  </si>
  <si>
    <t>Watch_television</t>
  </si>
  <si>
    <t>Watch_TV</t>
  </si>
  <si>
    <t>Physical_Exercise</t>
  </si>
  <si>
    <t>Shopping</t>
  </si>
  <si>
    <t>Sightseeing</t>
  </si>
  <si>
    <t>Eating</t>
  </si>
  <si>
    <t>Sleep</t>
  </si>
  <si>
    <t>Reading</t>
  </si>
  <si>
    <t>Cooking</t>
  </si>
  <si>
    <t>Do_diff</t>
  </si>
  <si>
    <t>Talk</t>
  </si>
  <si>
    <t>Chat</t>
  </si>
  <si>
    <t>Timestamp</t>
  </si>
  <si>
    <t xml:space="preserve">Height </t>
  </si>
  <si>
    <t>Watch_Cinema</t>
  </si>
  <si>
    <t>Watch_Television</t>
  </si>
  <si>
    <t>Watch_show</t>
  </si>
  <si>
    <t>Eat</t>
  </si>
  <si>
    <t>Sleeping_Rest</t>
  </si>
  <si>
    <t>Reading_book</t>
  </si>
  <si>
    <t>Doing_different</t>
  </si>
  <si>
    <t>Talking_friends</t>
  </si>
  <si>
    <t>Chat_social</t>
  </si>
  <si>
    <t>BMI</t>
  </si>
  <si>
    <t>BMI_condition</t>
  </si>
  <si>
    <t>2019/06/28 2:44:01 pm GMT+7</t>
  </si>
  <si>
    <t>Male</t>
  </si>
  <si>
    <t>Veterinarian</t>
  </si>
  <si>
    <t>Non-Thai</t>
  </si>
  <si>
    <t>2019/06/28 2:45:50 pm GMT+7</t>
  </si>
  <si>
    <t>Physician</t>
  </si>
  <si>
    <t>Thai</t>
  </si>
  <si>
    <t>2019/06/28 2:59:05 pm GMT+7</t>
  </si>
  <si>
    <t>Female</t>
  </si>
  <si>
    <t>2019/06/28 3:14:54 pm GMT+7</t>
  </si>
  <si>
    <t>2019/06/28 4:07:09 pm GMT+7</t>
  </si>
  <si>
    <t>2019/06/28 4:37:36 pm GMT+7</t>
  </si>
  <si>
    <t>2019/06/28 5:15:46 pm GMT+7</t>
  </si>
  <si>
    <t>2019/06/28 6:11:44 pm GMT+7</t>
  </si>
  <si>
    <t>Animal health officer</t>
  </si>
  <si>
    <t>2019/06/28 6:18:39 pm GMT+7</t>
  </si>
  <si>
    <t>2019/06/28 7:00:22 pm GMT+7</t>
  </si>
  <si>
    <t>2019/06/28 7:04:39 pm GMT+7</t>
  </si>
  <si>
    <t>2019/06/28 10:13:05 pm GMT+7</t>
  </si>
  <si>
    <t>Public health officer</t>
  </si>
  <si>
    <t>2019/06/29 9:26:20 am GMT+7</t>
  </si>
  <si>
    <t>2019/06/29 6:59:09 pm GMT+7</t>
  </si>
  <si>
    <t>2019/06/29 8:49:10 pm GMT+7</t>
  </si>
  <si>
    <t>2019/07/02 11:44:08 am GMT+7</t>
  </si>
  <si>
    <t>2019/07/02 11:56:40 am GMT+7</t>
  </si>
  <si>
    <t>2019/07/02 11:57:52 am GMT+7</t>
  </si>
  <si>
    <t>Other</t>
  </si>
  <si>
    <t>2019/07/02 11:58:35 am GMT+7</t>
  </si>
  <si>
    <t>2019/07/02 11:59:57 am GMT+7</t>
  </si>
  <si>
    <t>2019/07/02 12:35:27 pm GMT+7</t>
  </si>
  <si>
    <t>2019/07/02 12:37:20 pm GMT+7</t>
  </si>
  <si>
    <t>2019/07/02 12:38:49 pm GMT+7</t>
  </si>
  <si>
    <t>2019/07/02 12:40:16 pm GMT+7</t>
  </si>
  <si>
    <t>2019/07/02 12:43:19 pm GMT+7</t>
  </si>
  <si>
    <t>2019/07/02 12:48:04 pm GMT+7</t>
  </si>
  <si>
    <t>2019/07/02 4:45:21 pm GMT+7</t>
  </si>
  <si>
    <t>2019/07/02 5:17:37 pm GMT+7</t>
  </si>
  <si>
    <t>2019/07/02 5:21:28 pm GMT+7</t>
  </si>
  <si>
    <t>2019/07/03 5:52:27 am GMT+7</t>
  </si>
  <si>
    <t>2019/07/03 1:31:28 pm GMT+7</t>
  </si>
  <si>
    <t>2019/07/03 11:24:34 pm GMT+7</t>
  </si>
  <si>
    <t>District Data</t>
  </si>
  <si>
    <t>District Name</t>
  </si>
  <si>
    <t>Pupulation</t>
  </si>
  <si>
    <t xml:space="preserve">Male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</si>
  <si>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</si>
  <si>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</si>
  <si>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</si>
  <si>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</si>
  <si>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</si>
  <si>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</si>
  <si>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</si>
  <si>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</si>
  <si>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</si>
  <si>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</si>
  <si>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</si>
  <si>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</si>
  <si>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</si>
  <si>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</si>
  <si>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</si>
  <si>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</si>
  <si>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</si>
  <si>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</si>
  <si>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</si>
  <si>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</si>
  <si>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Disease X data</t>
  </si>
  <si>
    <t>W</t>
  </si>
  <si>
    <t>X</t>
  </si>
  <si>
    <t>Case</t>
  </si>
  <si>
    <t>death</t>
  </si>
  <si>
    <t>Combine data</t>
  </si>
  <si>
    <t>Mean</t>
  </si>
  <si>
    <t>SD</t>
  </si>
  <si>
    <t xml:space="preserve">Height distribution </t>
  </si>
  <si>
    <t>Height distribution by sex</t>
  </si>
  <si>
    <t xml:space="preserve">BMI distribution </t>
  </si>
  <si>
    <t>BMI distribution by sex</t>
  </si>
  <si>
    <t>Total</t>
  </si>
  <si>
    <t>Method</t>
  </si>
  <si>
    <t xml:space="preserve">Weight distribution </t>
  </si>
  <si>
    <t>weight distribution by sex</t>
  </si>
  <si>
    <t xml:space="preserve">Summary score of relaxing method </t>
  </si>
  <si>
    <t>Summary score of relaxing method by BMI group</t>
  </si>
  <si>
    <t>overweight</t>
  </si>
  <si>
    <t>normal BMI</t>
  </si>
  <si>
    <t>First 5 of relaxing method by BMI group</t>
  </si>
  <si>
    <t xml:space="preserve">Rank </t>
  </si>
  <si>
    <t>Statistic used: t-test</t>
  </si>
  <si>
    <t>Summary:</t>
  </si>
  <si>
    <t>Statistic used: ANOVA test</t>
  </si>
  <si>
    <t>Please do descriptive summary of age, height, age and BMI of trainees</t>
  </si>
  <si>
    <t xml:space="preserve">Female </t>
  </si>
  <si>
    <t>OftenOrAlways</t>
  </si>
  <si>
    <t>SometimesOrLess</t>
  </si>
  <si>
    <t xml:space="preserve">You collect two database and would like to utilize data from both database. </t>
  </si>
  <si>
    <t xml:space="preserve">Sometimes or less than </t>
  </si>
  <si>
    <t>Often or always</t>
  </si>
  <si>
    <t>Normal</t>
  </si>
  <si>
    <t>Overweight</t>
  </si>
  <si>
    <t xml:space="preserve">Pease do 2x2 table for over weight (outcome) and lack of physical exercise (sometimes or less than) </t>
  </si>
  <si>
    <t>TotalNumberOfPop</t>
  </si>
  <si>
    <t>IncidenceDiseaseX</t>
  </si>
  <si>
    <t>IncidenceDiseaseY</t>
  </si>
  <si>
    <t>Month</t>
  </si>
  <si>
    <t>PrevalenceDisX</t>
  </si>
  <si>
    <t>PrevalenceDisY</t>
  </si>
  <si>
    <t>$</t>
  </si>
  <si>
    <t>Province</t>
  </si>
  <si>
    <t>MalePop</t>
  </si>
  <si>
    <t>FemalePop</t>
  </si>
  <si>
    <t>DiseaseXMale</t>
  </si>
  <si>
    <t>DiseaseXFemale</t>
  </si>
  <si>
    <t>Calculation Functions: +,*,/,()</t>
  </si>
  <si>
    <t>PrevalenceInPop(in1000po)</t>
  </si>
  <si>
    <t>PrevalenceInFemale(in1000po)</t>
  </si>
  <si>
    <t>PrevalenceInMale(in1000po)</t>
  </si>
  <si>
    <t>Basic function (15 mintutes)</t>
  </si>
  <si>
    <t>Please make data entry template for the questionnaire using data validation function and protect to allow only for data entering (30 mintues)</t>
  </si>
  <si>
    <t>normal = less than 25,</t>
  </si>
  <si>
    <t>Exercise 2: please use basic calculation function and “if” to calculate BMI of participants in June course and group them into</t>
  </si>
  <si>
    <t>overweight = greater than or equal to 25 (15 minutes)</t>
  </si>
  <si>
    <t>Please combine two table, District data and Disease X data table, by using VLLOKUP (15 minutes)</t>
  </si>
  <si>
    <t>Exercise 5.1: Descriptive statistic (15 minutes)</t>
  </si>
  <si>
    <t>Exercise 5.2: t-test and Anova (15 minutes)</t>
  </si>
  <si>
    <t>Is male trainees  higher than female trainees significantly?</t>
  </si>
  <si>
    <t>Statistic used: t-test from basic calculation function</t>
  </si>
  <si>
    <t>T-test</t>
  </si>
  <si>
    <t>Test for equality of varience</t>
  </si>
  <si>
    <t>Exercise 5.3: t-test and Anova (15 minutes)</t>
  </si>
  <si>
    <t xml:space="preserve">Is BMI of trainees who often did physical exercise lesser than who did not? </t>
  </si>
  <si>
    <t xml:space="preserve">Farm </t>
  </si>
  <si>
    <t>OnsetDate</t>
  </si>
  <si>
    <t>You collected information of farm and onset date of disease X.</t>
  </si>
  <si>
    <t>Please do pivot table to summarize disease occurrence by date of onset with 2 days bin. Then, create epidemic curve of disease X</t>
  </si>
  <si>
    <t>You would like to calculate disease incidence by gender</t>
  </si>
  <si>
    <t xml:space="preserve">You would like to calculate disease incidence by month </t>
  </si>
  <si>
    <t xml:space="preserve">Exercise 5 Data analysis </t>
  </si>
  <si>
    <t>Exercise 2: please use function OR to group person who</t>
  </si>
  <si>
    <t>relax by eating (often or always) as "eating" and other as "normal"</t>
  </si>
  <si>
    <t>relax by do physical exercise (often or always) as "exercise" and other as "not exercise"</t>
  </si>
  <si>
    <t>Exercise</t>
  </si>
  <si>
    <t xml:space="preserve">Pease do 2x2 table for over weight (outcome) and relax by eating (often or always) </t>
  </si>
  <si>
    <t>Please use pivot table to describe information of trainees, Ex2.1_output (30 minutes)</t>
  </si>
  <si>
    <t>Summary score of relaxing method and ranking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</si>
</sst>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rgb="FF000000"/>
      <name val="Calibri Light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1" fillId="0" borderId="0" xfId="0" applyFont="1" applyProtection="1"/>
    <xf numFmtId="0" fontId="1" fillId="0" borderId="0" xfId="0" applyFont="1"/>
    <xf numFmtId="0" fontId="0" fillId="2" borderId="0" xfId="0" applyFill="1"/>
    <xf numFmtId="0" fontId="3" fillId="0" borderId="0" xfId="0" applyFont="1"/>
    <xf numFmtId="0" fontId="0" fillId="3" borderId="0" xfId="0" applyFill="1" applyProtection="1"/>
    <xf numFmtId="2" fontId="0" fillId="0" borderId="0" xfId="0" applyNumberFormat="1" applyProtection="1"/>
    <xf numFmtId="0" fontId="5" fillId="0" borderId="0" xfId="0" applyFont="1" applyProtection="1"/>
    <xf numFmtId="0" fontId="2" fillId="0" borderId="0" xfId="0" applyFont="1"/>
    <xf numFmtId="0" fontId="9" fillId="0" borderId="0" xfId="0" applyFont="1" applyProtection="1"/>
    <xf numFmtId="0" fontId="0" fillId="3" borderId="0" xfId="0" applyFill="1"/>
    <xf numFmtId="0" fontId="13" fillId="2" borderId="0" xfId="0" applyFont="1" applyFill="1" applyBorder="1" applyAlignment="1" applyProtection="1">
      <protection locked="0"/>
    </xf>
    <xf numFmtId="0" fontId="13" fillId="2" borderId="0" xfId="0" applyFont="1" applyFill="1" applyAlignment="1" applyProtection="1">
      <protection locked="0"/>
    </xf>
    <xf numFmtId="0" fontId="10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Alignment="1" applyProtection="1"/>
    <xf numFmtId="0" fontId="0" fillId="0" borderId="0" xfId="0" applyBorder="1" applyAlignment="1" applyProtection="1"/>
    <xf numFmtId="0" fontId="13" fillId="0" borderId="0" xfId="0" applyFont="1" applyAlignment="1" applyProtection="1"/>
    <xf numFmtId="0" fontId="6" fillId="0" borderId="0" xfId="0" applyFont="1" applyAlignment="1" applyProtection="1"/>
    <xf numFmtId="0" fontId="14" fillId="0" borderId="0" xfId="0" applyFont="1" applyAlignment="1" applyProtection="1"/>
    <xf numFmtId="0" fontId="11" fillId="0" borderId="0" xfId="0" applyFont="1" applyProtection="1"/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2" borderId="0" xfId="0" applyNumberFormat="1" applyFill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/>
    <xf numFmtId="0" fontId="5" fillId="0" borderId="0" xfId="0" applyFont="1" applyAlignment="1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2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2" borderId="0" xfId="0" applyFill="1" applyAlignment="1" applyProtection="1"/>
    <xf numFmtId="164" fontId="0" fillId="0" borderId="0" xfId="0" applyNumberFormat="1" applyProtection="1"/>
    <xf numFmtId="0" fontId="3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</cellXfs>
  <cellStyles count="1">
    <cellStyle name="Normal" xfId="0" builtinId="0"/>
  </cellStyles>
  <dxfs count="15">
    <dxf>
      <protection locked="0"/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protection locked="0"/>
    </dxf>
    <dxf>
      <fill>
        <patternFill patternType="solid">
          <bgColor rgb="FFFFFF00"/>
        </patternFill>
      </fill>
    </dxf>
    <dxf>
      <protection locked="0"/>
    </dxf>
    <dxf>
      <fill>
        <patternFill patternType="solid">
          <bgColor rgb="FFFFFF00"/>
        </patternFill>
      </fill>
    </dxf>
    <dxf>
      <protection locked="0"/>
    </dxf>
    <dxf>
      <fill>
        <patternFill patternType="solid">
          <bgColor rgb="FFFFFF00"/>
        </patternFill>
      </fill>
    </dxf>
    <dxf>
      <protection locked="0"/>
    </dxf>
    <dxf>
      <fill>
        <patternFill patternType="solid">
          <bgColor rgb="FFFFFF00"/>
        </patternFill>
      </fill>
    </dxf>
    <dxf>
      <protection locked="0"/>
    </dxf>
    <dxf>
      <fill>
        <patternFill patternType="solid">
          <bgColor rgb="FFFFFF00"/>
        </patternFill>
      </fill>
    </dxf>
    <dxf>
      <protection locked="0"/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nknown" refreshedDate="43654.739337037034" createdVersion="6" refreshedVersion="6" minRefreshableVersion="3" recordCount="38">
  <cacheSource type="worksheet">
    <worksheetSource ref="A2:B40" sheet="Ex4__1EpidemicCurve"/>
  </cacheSource>
  <cacheFields count="2">
    <cacheField name="Farm " numFmtId="0">
      <sharedItems containsSemiMixedTypes="0" containsString="0" containsNumber="1" containsInteger="1" minValue="1" maxValue="38"/>
    </cacheField>
    <cacheField name="OnsetDate" numFmtId="164">
      <sharedItems containsSemiMixedTypes="0" containsNonDate="0" containsDate="1" containsString="0" minDate="2019-07-03T00:00:00" maxDate="2019-07-21T00:00:00" count="12">
        <d v="2019-07-08T00:00:00"/>
        <d v="2019-07-05T00:00:00"/>
        <d v="2019-07-14T00:00:00"/>
        <d v="2019-07-17T00:00:00"/>
        <d v="2019-07-07T00:00:00"/>
        <d v="2019-07-11T00:00:00"/>
        <d v="2019-07-13T00:00:00"/>
        <d v="2019-07-09T00:00:00"/>
        <d v="2019-07-03T00:00:00"/>
        <d v="2019-07-20T00:00:00"/>
        <d v="2019-07-10T00:00:00"/>
        <d v="2019-07-18T00:00:00"/>
      </sharedItems>
      <fieldGroup base="1">
        <rangePr autoStart="0" autoEnd="0" groupBy="days" startDate="2019-07-01T00:00:00" endDate="2019-07-24T00:00:00" groupInterval="2"/>
        <groupItems count="14">
          <s v="&lt;7/1/2019"/>
          <s v="7/1/2019 - 7/2/2019"/>
          <s v="7/3/2019 - 7/4/2019"/>
          <s v="7/5/2019 - 7/6/2019"/>
          <s v="7/7/2019 - 7/8/2019"/>
          <s v="7/9/2019 - 7/10/2019"/>
          <s v="7/11/2019 - 7/12/2019"/>
          <s v="7/13/2019 - 7/14/2019"/>
          <s v="7/15/2019 - 7/16/2019"/>
          <s v="7/17/2019 - 7/18/2019"/>
          <s v="7/19/2019 - 7/20/2019"/>
          <s v="7/21/2019 - 7/22/2019"/>
          <s v="7/23/2019 - 7/24/2019"/>
          <s v="&gt;7/24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nknown" refreshedDate="43655.918810995368" createdVersion="6" refreshedVersion="6" minRefreshableVersion="3" recordCount="32">
  <cacheSource type="worksheet">
    <worksheetSource ref="A5:X37" sheet="Ex2.1_Output"/>
  </cacheSource>
  <cacheFields count="24">
    <cacheField name="Timestamp" numFmtId="0">
      <sharedItems/>
    </cacheField>
    <cacheField name="Gender" numFmtId="0">
      <sharedItems count="2">
        <s v="Female"/>
        <s v="Male"/>
      </sharedItems>
    </cacheField>
    <cacheField name="Age" numFmtId="0">
      <sharedItems containsSemiMixedTypes="0" containsString="0" containsNumber="1" containsInteger="1" minValue="25" maxValue="45" count="17">
        <n v="37"/>
        <n v="34"/>
        <n v="25"/>
        <n v="30"/>
        <n v="31"/>
        <n v="38"/>
        <n v="39"/>
        <n v="32"/>
        <n v="29"/>
        <n v="28"/>
        <n v="45"/>
        <n v="27"/>
        <n v="36"/>
        <n v="26"/>
        <n v="35"/>
        <n v="33"/>
        <n v="43"/>
      </sharedItems>
    </cacheField>
    <cacheField name="Occupation" numFmtId="0">
      <sharedItems/>
    </cacheField>
    <cacheField name="Nationality" numFmtId="0">
      <sharedItems/>
    </cacheField>
    <cacheField name="Weight" numFmtId="0">
      <sharedItems containsSemiMixedTypes="0" containsString="0" containsNumber="1" minValue="47" maxValue="97"/>
    </cacheField>
    <cacheField name="Height " numFmtId="0">
      <sharedItems containsSemiMixedTypes="0" containsString="0" containsNumber="1" minValue="1.45" maxValue="1.82" count="17">
        <n v="1.6"/>
        <n v="1.75"/>
        <n v="1.71"/>
        <n v="1.67"/>
        <n v="1.61"/>
        <n v="1.7"/>
        <n v="1.73"/>
        <n v="1.68"/>
        <n v="1.56"/>
        <n v="1.64"/>
        <n v="1.57"/>
        <n v="1.65"/>
        <n v="1.52"/>
        <n v="1.82"/>
        <n v="1.8"/>
        <n v="1.5"/>
        <n v="1.45"/>
      </sharedItems>
    </cacheField>
    <cacheField name="Watch_Cinema" numFmtId="0">
      <sharedItems containsSemiMixedTypes="0" containsString="0" containsNumber="1" containsInteger="1" minValue="0" maxValue="3"/>
    </cacheField>
    <cacheField name="Watch_Television" numFmtId="0">
      <sharedItems containsSemiMixedTypes="0" containsString="0" containsNumber="1" containsInteger="1" minValue="0" maxValue="4"/>
    </cacheField>
    <cacheField name="Watch_show" numFmtId="0">
      <sharedItems containsSemiMixedTypes="0" containsString="0" containsNumber="1" containsInteger="1" minValue="0" maxValue="3"/>
    </cacheField>
    <cacheField name="Physical_Exercise" numFmtId="0">
      <sharedItems containsSemiMixedTypes="0" containsString="0" containsNumber="1" containsInteger="1" minValue="0" maxValue="4" count="5">
        <n v="4"/>
        <n v="3"/>
        <n v="2"/>
        <n v="0"/>
        <n v="1"/>
      </sharedItems>
    </cacheField>
    <cacheField name="Shopping" numFmtId="0">
      <sharedItems containsSemiMixedTypes="0" containsString="0" containsNumber="1" containsInteger="1" minValue="0" maxValue="4"/>
    </cacheField>
    <cacheField name="Sightseeing" numFmtId="0">
      <sharedItems containsSemiMixedTypes="0" containsString="0" containsNumber="1" containsInteger="1" minValue="0" maxValue="4"/>
    </cacheField>
    <cacheField name="Eat" numFmtId="0">
      <sharedItems containsSemiMixedTypes="0" containsString="0" containsNumber="1" containsInteger="1" minValue="1" maxValue="4"/>
    </cacheField>
    <cacheField name="Sleeping_Rest" numFmtId="0">
      <sharedItems containsSemiMixedTypes="0" containsString="0" containsNumber="1" containsInteger="1" minValue="0" maxValue="4"/>
    </cacheField>
    <cacheField name="Reading_book" numFmtId="0">
      <sharedItems containsSemiMixedTypes="0" containsString="0" containsNumber="1" containsInteger="1" minValue="0" maxValue="4"/>
    </cacheField>
    <cacheField name="Cooking" numFmtId="0">
      <sharedItems containsSemiMixedTypes="0" containsString="0" containsNumber="1" containsInteger="1" minValue="0" maxValue="3"/>
    </cacheField>
    <cacheField name="Doing_different" numFmtId="0">
      <sharedItems containsSemiMixedTypes="0" containsString="0" containsNumber="1" containsInteger="1" minValue="0" maxValue="3"/>
    </cacheField>
    <cacheField name="Talking_friends" numFmtId="0">
      <sharedItems containsSemiMixedTypes="0" containsString="0" containsNumber="1" containsInteger="1" minValue="1" maxValue="4"/>
    </cacheField>
    <cacheField name="Chat_social" numFmtId="0">
      <sharedItems containsSemiMixedTypes="0" containsString="0" containsNumber="1" containsInteger="1" minValue="0" maxValue="4"/>
    </cacheField>
    <cacheField name="BMI" numFmtId="0">
      <sharedItems containsSemiMixedTypes="0" containsString="0" containsNumber="1" minValue="19.100091827364558" maxValue="33.172600116275099"/>
    </cacheField>
    <cacheField name="BMI_condition" numFmtId="0">
      <sharedItems count="2">
        <s v="normal"/>
        <s v="overweight"/>
      </sharedItems>
    </cacheField>
    <cacheField name="Eat2" numFmtId="0">
      <sharedItems count="2">
        <s v="normal"/>
        <s v="eat"/>
      </sharedItems>
    </cacheField>
    <cacheField name="Exercise" numFmtId="0">
      <sharedItems count="2">
        <s v="exercise"/>
        <s v="not exerci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n v="1"/>
    <x v="0"/>
  </r>
  <r>
    <n v="2"/>
    <x v="1"/>
  </r>
  <r>
    <n v="3"/>
    <x v="2"/>
  </r>
  <r>
    <n v="4"/>
    <x v="3"/>
  </r>
  <r>
    <n v="5"/>
    <x v="4"/>
  </r>
  <r>
    <n v="6"/>
    <x v="5"/>
  </r>
  <r>
    <n v="7"/>
    <x v="6"/>
  </r>
  <r>
    <n v="8"/>
    <x v="1"/>
  </r>
  <r>
    <n v="9"/>
    <x v="1"/>
  </r>
  <r>
    <n v="10"/>
    <x v="3"/>
  </r>
  <r>
    <n v="11"/>
    <x v="7"/>
  </r>
  <r>
    <n v="12"/>
    <x v="2"/>
  </r>
  <r>
    <n v="13"/>
    <x v="7"/>
  </r>
  <r>
    <n v="14"/>
    <x v="3"/>
  </r>
  <r>
    <n v="15"/>
    <x v="7"/>
  </r>
  <r>
    <n v="16"/>
    <x v="0"/>
  </r>
  <r>
    <n v="17"/>
    <x v="6"/>
  </r>
  <r>
    <n v="18"/>
    <x v="1"/>
  </r>
  <r>
    <n v="19"/>
    <x v="8"/>
  </r>
  <r>
    <n v="20"/>
    <x v="1"/>
  </r>
  <r>
    <n v="21"/>
    <x v="1"/>
  </r>
  <r>
    <n v="22"/>
    <x v="3"/>
  </r>
  <r>
    <n v="23"/>
    <x v="9"/>
  </r>
  <r>
    <n v="24"/>
    <x v="2"/>
  </r>
  <r>
    <n v="25"/>
    <x v="10"/>
  </r>
  <r>
    <n v="26"/>
    <x v="6"/>
  </r>
  <r>
    <n v="27"/>
    <x v="5"/>
  </r>
  <r>
    <n v="28"/>
    <x v="4"/>
  </r>
  <r>
    <n v="29"/>
    <x v="5"/>
  </r>
  <r>
    <n v="30"/>
    <x v="11"/>
  </r>
  <r>
    <n v="31"/>
    <x v="5"/>
  </r>
  <r>
    <n v="32"/>
    <x v="7"/>
  </r>
  <r>
    <n v="33"/>
    <x v="0"/>
  </r>
  <r>
    <n v="34"/>
    <x v="3"/>
  </r>
  <r>
    <n v="35"/>
    <x v="5"/>
  </r>
  <r>
    <n v="36"/>
    <x v="11"/>
  </r>
  <r>
    <n v="37"/>
    <x v="1"/>
  </r>
  <r>
    <n v="38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s v="2019/06/28 10:13:05 pm GMT+7"/>
    <x v="0"/>
    <x v="0"/>
    <s v="Public health officer"/>
    <s v="Non-Thai"/>
    <n v="50"/>
    <x v="0"/>
    <n v="0"/>
    <n v="0"/>
    <n v="0"/>
    <x v="0"/>
    <n v="2"/>
    <n v="2"/>
    <n v="2"/>
    <n v="3"/>
    <n v="2"/>
    <n v="0"/>
    <n v="3"/>
    <n v="3"/>
    <n v="3"/>
    <n v="19.531249999999996"/>
    <x v="0"/>
    <x v="0"/>
    <x v="0"/>
  </r>
  <r>
    <s v="2019/06/28 2:44:01 pm GMT+7"/>
    <x v="1"/>
    <x v="1"/>
    <s v="Veterinarian"/>
    <s v="Non-Thai"/>
    <n v="76"/>
    <x v="1"/>
    <n v="1"/>
    <n v="2"/>
    <n v="2"/>
    <x v="1"/>
    <n v="0"/>
    <n v="1"/>
    <n v="1"/>
    <n v="3"/>
    <n v="1"/>
    <n v="0"/>
    <n v="0"/>
    <n v="2"/>
    <n v="1"/>
    <n v="24.816326530612244"/>
    <x v="0"/>
    <x v="0"/>
    <x v="0"/>
  </r>
  <r>
    <s v="2019/06/28 2:45:50 pm GMT+7"/>
    <x v="1"/>
    <x v="2"/>
    <s v="Physician"/>
    <s v="Thai"/>
    <n v="97"/>
    <x v="2"/>
    <n v="0"/>
    <n v="3"/>
    <n v="3"/>
    <x v="1"/>
    <n v="2"/>
    <n v="0"/>
    <n v="2"/>
    <n v="2"/>
    <n v="3"/>
    <n v="1"/>
    <n v="1"/>
    <n v="3"/>
    <n v="2"/>
    <n v="33.172600116275099"/>
    <x v="1"/>
    <x v="0"/>
    <x v="0"/>
  </r>
  <r>
    <s v="2019/06/28 2:59:05 pm GMT+7"/>
    <x v="0"/>
    <x v="3"/>
    <s v="Physician"/>
    <s v="Thai"/>
    <n v="56"/>
    <x v="3"/>
    <n v="0"/>
    <n v="2"/>
    <n v="0"/>
    <x v="2"/>
    <n v="0"/>
    <n v="0"/>
    <n v="1"/>
    <n v="2"/>
    <n v="1"/>
    <n v="0"/>
    <n v="0"/>
    <n v="1"/>
    <n v="4"/>
    <n v="20.07960127648894"/>
    <x v="0"/>
    <x v="0"/>
    <x v="1"/>
  </r>
  <r>
    <s v="2019/06/28 3:14:54 pm GMT+7"/>
    <x v="0"/>
    <x v="4"/>
    <s v="Physician"/>
    <s v="Thai"/>
    <n v="61"/>
    <x v="4"/>
    <n v="0"/>
    <n v="4"/>
    <n v="0"/>
    <x v="1"/>
    <n v="2"/>
    <n v="0"/>
    <n v="4"/>
    <n v="4"/>
    <n v="2"/>
    <n v="2"/>
    <n v="0"/>
    <n v="3"/>
    <n v="3"/>
    <n v="23.533042706685695"/>
    <x v="0"/>
    <x v="1"/>
    <x v="0"/>
  </r>
  <r>
    <s v="2019/06/28 4:07:09 pm GMT+7"/>
    <x v="0"/>
    <x v="5"/>
    <s v="Physician"/>
    <s v="Thai"/>
    <n v="50"/>
    <x v="0"/>
    <n v="0"/>
    <n v="0"/>
    <n v="0"/>
    <x v="3"/>
    <n v="2"/>
    <n v="1"/>
    <n v="2"/>
    <n v="2"/>
    <n v="0"/>
    <n v="1"/>
    <n v="2"/>
    <n v="2"/>
    <n v="2"/>
    <n v="19.531249999999996"/>
    <x v="0"/>
    <x v="0"/>
    <x v="1"/>
  </r>
  <r>
    <s v="2019/06/28 4:37:36 pm GMT+7"/>
    <x v="1"/>
    <x v="6"/>
    <s v="Physician"/>
    <s v="Thai"/>
    <n v="89"/>
    <x v="5"/>
    <n v="1"/>
    <n v="3"/>
    <n v="3"/>
    <x v="2"/>
    <n v="2"/>
    <n v="2"/>
    <n v="2"/>
    <n v="4"/>
    <n v="2"/>
    <n v="0"/>
    <n v="1"/>
    <n v="1"/>
    <n v="1"/>
    <n v="30.795847750865054"/>
    <x v="1"/>
    <x v="0"/>
    <x v="1"/>
  </r>
  <r>
    <s v="2019/06/28 5:15:46 pm GMT+7"/>
    <x v="1"/>
    <x v="7"/>
    <s v="Veterinarian"/>
    <s v="Non-Thai"/>
    <n v="70"/>
    <x v="3"/>
    <n v="3"/>
    <n v="2"/>
    <n v="2"/>
    <x v="1"/>
    <n v="2"/>
    <n v="4"/>
    <n v="3"/>
    <n v="2"/>
    <n v="3"/>
    <n v="3"/>
    <n v="2"/>
    <n v="3"/>
    <n v="3"/>
    <n v="25.099501595611173"/>
    <x v="1"/>
    <x v="1"/>
    <x v="0"/>
  </r>
  <r>
    <s v="2019/06/28 6:11:44 pm GMT+7"/>
    <x v="0"/>
    <x v="8"/>
    <s v="Animal health officer"/>
    <s v="Non-Thai"/>
    <n v="65"/>
    <x v="6"/>
    <n v="1"/>
    <n v="0"/>
    <n v="0"/>
    <x v="3"/>
    <n v="1"/>
    <n v="2"/>
    <n v="2"/>
    <n v="2"/>
    <n v="1"/>
    <n v="0"/>
    <n v="0"/>
    <n v="1"/>
    <n v="2"/>
    <n v="21.718066089745729"/>
    <x v="0"/>
    <x v="0"/>
    <x v="1"/>
  </r>
  <r>
    <s v="2019/06/28 6:18:39 pm GMT+7"/>
    <x v="1"/>
    <x v="9"/>
    <s v="Veterinarian"/>
    <s v="Non-Thai"/>
    <n v="65"/>
    <x v="7"/>
    <n v="1"/>
    <n v="2"/>
    <n v="2"/>
    <x v="2"/>
    <n v="2"/>
    <n v="2"/>
    <n v="2"/>
    <n v="3"/>
    <n v="1"/>
    <n v="1"/>
    <n v="2"/>
    <n v="2"/>
    <n v="4"/>
    <n v="23.030045351473927"/>
    <x v="0"/>
    <x v="0"/>
    <x v="1"/>
  </r>
  <r>
    <s v="2019/06/28 7:00:22 pm GMT+7"/>
    <x v="0"/>
    <x v="1"/>
    <s v="Veterinarian"/>
    <s v="Thai"/>
    <n v="51"/>
    <x v="8"/>
    <n v="2"/>
    <n v="2"/>
    <n v="2"/>
    <x v="4"/>
    <n v="2"/>
    <n v="3"/>
    <n v="3"/>
    <n v="2"/>
    <n v="1"/>
    <n v="0"/>
    <n v="2"/>
    <n v="2"/>
    <n v="3"/>
    <n v="20.956607495069033"/>
    <x v="0"/>
    <x v="1"/>
    <x v="1"/>
  </r>
  <r>
    <s v="2019/06/28 7:04:39 pm GMT+7"/>
    <x v="1"/>
    <x v="9"/>
    <s v="Veterinarian"/>
    <s v="Non-Thai"/>
    <n v="68"/>
    <x v="7"/>
    <n v="0"/>
    <n v="2"/>
    <n v="2"/>
    <x v="2"/>
    <n v="2"/>
    <n v="0"/>
    <n v="2"/>
    <n v="2"/>
    <n v="2"/>
    <n v="0"/>
    <n v="2"/>
    <n v="2"/>
    <n v="2"/>
    <n v="24.092970521541954"/>
    <x v="0"/>
    <x v="0"/>
    <x v="1"/>
  </r>
  <r>
    <s v="2019/06/29 6:59:09 pm GMT+7"/>
    <x v="1"/>
    <x v="10"/>
    <s v="Public health officer"/>
    <s v="Non-Thai"/>
    <n v="76"/>
    <x v="5"/>
    <n v="0"/>
    <n v="0"/>
    <n v="0"/>
    <x v="2"/>
    <n v="2"/>
    <n v="2"/>
    <n v="2"/>
    <n v="2"/>
    <n v="1"/>
    <n v="0"/>
    <n v="1"/>
    <n v="2"/>
    <n v="2"/>
    <n v="26.297577854671282"/>
    <x v="1"/>
    <x v="0"/>
    <x v="1"/>
  </r>
  <r>
    <s v="2019/06/29 8:49:10 pm GMT+7"/>
    <x v="0"/>
    <x v="11"/>
    <s v="Physician"/>
    <s v="Thai"/>
    <n v="62"/>
    <x v="9"/>
    <n v="3"/>
    <n v="4"/>
    <n v="0"/>
    <x v="2"/>
    <n v="2"/>
    <n v="2"/>
    <n v="3"/>
    <n v="3"/>
    <n v="1"/>
    <n v="2"/>
    <n v="1"/>
    <n v="1"/>
    <n v="2"/>
    <n v="23.051754907792983"/>
    <x v="0"/>
    <x v="1"/>
    <x v="1"/>
  </r>
  <r>
    <s v="2019/06/29 9:26:20 am GMT+7"/>
    <x v="0"/>
    <x v="1"/>
    <s v="Veterinarian"/>
    <s v="Thai"/>
    <n v="52"/>
    <x v="10"/>
    <n v="1"/>
    <n v="1"/>
    <n v="0"/>
    <x v="0"/>
    <n v="2"/>
    <n v="3"/>
    <n v="2"/>
    <n v="3"/>
    <n v="4"/>
    <n v="3"/>
    <n v="1"/>
    <n v="2"/>
    <n v="3"/>
    <n v="21.096190514828187"/>
    <x v="0"/>
    <x v="0"/>
    <x v="0"/>
  </r>
  <r>
    <s v="2019/07/02 11:44:08 am GMT+7"/>
    <x v="1"/>
    <x v="9"/>
    <s v="Veterinarian"/>
    <s v="Thai"/>
    <n v="62"/>
    <x v="5"/>
    <n v="1"/>
    <n v="2"/>
    <n v="2"/>
    <x v="1"/>
    <n v="0"/>
    <n v="1"/>
    <n v="1"/>
    <n v="3"/>
    <n v="1"/>
    <n v="1"/>
    <n v="2"/>
    <n v="2"/>
    <n v="0"/>
    <n v="21.453287197231838"/>
    <x v="0"/>
    <x v="0"/>
    <x v="0"/>
  </r>
  <r>
    <s v="2019/07/02 11:56:40 am GMT+7"/>
    <x v="1"/>
    <x v="10"/>
    <s v="Public health officer"/>
    <s v="Non-Thai"/>
    <n v="77"/>
    <x v="5"/>
    <n v="1"/>
    <n v="1"/>
    <n v="1"/>
    <x v="2"/>
    <n v="2"/>
    <n v="2"/>
    <n v="2"/>
    <n v="2"/>
    <n v="1"/>
    <n v="1"/>
    <n v="1"/>
    <n v="2"/>
    <n v="2"/>
    <n v="26.643598615916957"/>
    <x v="1"/>
    <x v="0"/>
    <x v="1"/>
  </r>
  <r>
    <s v="2019/07/02 11:57:52 am GMT+7"/>
    <x v="1"/>
    <x v="12"/>
    <s v="Other"/>
    <s v="Non-Thai"/>
    <n v="52"/>
    <x v="11"/>
    <n v="0"/>
    <n v="0"/>
    <n v="2"/>
    <x v="1"/>
    <n v="2"/>
    <n v="2"/>
    <n v="3"/>
    <n v="2"/>
    <n v="1"/>
    <n v="1"/>
    <n v="2"/>
    <n v="3"/>
    <n v="2"/>
    <n v="19.100091827364558"/>
    <x v="0"/>
    <x v="1"/>
    <x v="0"/>
  </r>
  <r>
    <s v="2019/07/02 11:58:35 am GMT+7"/>
    <x v="1"/>
    <x v="1"/>
    <s v="Veterinarian"/>
    <s v="Non-Thai"/>
    <n v="76"/>
    <x v="1"/>
    <n v="1"/>
    <n v="1"/>
    <n v="1"/>
    <x v="1"/>
    <n v="1"/>
    <n v="1"/>
    <n v="1"/>
    <n v="3"/>
    <n v="0"/>
    <n v="0"/>
    <n v="0"/>
    <n v="1"/>
    <n v="2"/>
    <n v="24.816326530612244"/>
    <x v="0"/>
    <x v="0"/>
    <x v="0"/>
  </r>
  <r>
    <s v="2019/07/02 11:59:57 am GMT+7"/>
    <x v="1"/>
    <x v="12"/>
    <s v="Other"/>
    <s v="Non-Thai"/>
    <n v="52"/>
    <x v="11"/>
    <n v="0"/>
    <n v="1"/>
    <n v="2"/>
    <x v="2"/>
    <n v="3"/>
    <n v="2"/>
    <n v="3"/>
    <n v="2"/>
    <n v="1"/>
    <n v="1"/>
    <n v="2"/>
    <n v="3"/>
    <n v="2"/>
    <n v="19.100091827364558"/>
    <x v="0"/>
    <x v="1"/>
    <x v="1"/>
  </r>
  <r>
    <s v="2019/07/02 12:35:27 pm GMT+7"/>
    <x v="0"/>
    <x v="13"/>
    <s v="Physician"/>
    <s v="Thai"/>
    <n v="47"/>
    <x v="8"/>
    <n v="3"/>
    <n v="3"/>
    <n v="3"/>
    <x v="2"/>
    <n v="2"/>
    <n v="0"/>
    <n v="3"/>
    <n v="4"/>
    <n v="1"/>
    <n v="2"/>
    <n v="2"/>
    <n v="4"/>
    <n v="4"/>
    <n v="19.312952005259696"/>
    <x v="0"/>
    <x v="1"/>
    <x v="1"/>
  </r>
  <r>
    <s v="2019/07/02 12:37:20 pm GMT+7"/>
    <x v="0"/>
    <x v="9"/>
    <s v="Physician"/>
    <s v="Thai"/>
    <n v="60"/>
    <x v="0"/>
    <n v="2"/>
    <n v="2"/>
    <n v="2"/>
    <x v="4"/>
    <n v="2"/>
    <n v="2"/>
    <n v="2"/>
    <n v="2"/>
    <n v="1"/>
    <n v="1"/>
    <n v="1"/>
    <n v="2"/>
    <n v="2"/>
    <n v="23.437499999999996"/>
    <x v="0"/>
    <x v="0"/>
    <x v="1"/>
  </r>
  <r>
    <s v="2019/07/02 12:38:49 pm GMT+7"/>
    <x v="0"/>
    <x v="11"/>
    <s v="Physician"/>
    <s v="Thai"/>
    <n v="59.5"/>
    <x v="0"/>
    <n v="2"/>
    <n v="3"/>
    <n v="2"/>
    <x v="2"/>
    <n v="2"/>
    <n v="1"/>
    <n v="1"/>
    <n v="2"/>
    <n v="1"/>
    <n v="0"/>
    <n v="0"/>
    <n v="2"/>
    <n v="1"/>
    <n v="23.242187499999996"/>
    <x v="0"/>
    <x v="0"/>
    <x v="1"/>
  </r>
  <r>
    <s v="2019/07/02 12:40:16 pm GMT+7"/>
    <x v="1"/>
    <x v="14"/>
    <s v="Veterinarian"/>
    <s v="Non-Thai"/>
    <n v="66"/>
    <x v="11"/>
    <n v="0"/>
    <n v="0"/>
    <n v="0"/>
    <x v="1"/>
    <n v="2"/>
    <n v="1"/>
    <n v="2"/>
    <n v="2"/>
    <n v="2"/>
    <n v="1"/>
    <n v="1"/>
    <n v="2"/>
    <n v="2"/>
    <n v="24.242424242424246"/>
    <x v="0"/>
    <x v="0"/>
    <x v="0"/>
  </r>
  <r>
    <s v="2019/07/02 12:43:19 pm GMT+7"/>
    <x v="0"/>
    <x v="15"/>
    <s v="Veterinarian"/>
    <s v="Thai"/>
    <n v="55"/>
    <x v="12"/>
    <n v="1"/>
    <n v="0"/>
    <n v="0"/>
    <x v="2"/>
    <n v="1"/>
    <n v="0"/>
    <n v="1"/>
    <n v="0"/>
    <n v="1"/>
    <n v="0"/>
    <n v="0"/>
    <n v="2"/>
    <n v="1"/>
    <n v="23.80540166204986"/>
    <x v="0"/>
    <x v="0"/>
    <x v="1"/>
  </r>
  <r>
    <s v="2019/07/02 12:48:04 pm GMT+7"/>
    <x v="1"/>
    <x v="1"/>
    <s v="Veterinarian"/>
    <s v="Thai"/>
    <n v="74"/>
    <x v="13"/>
    <n v="2"/>
    <n v="0"/>
    <n v="0"/>
    <x v="1"/>
    <n v="2"/>
    <n v="1"/>
    <n v="2"/>
    <n v="4"/>
    <n v="1"/>
    <n v="0"/>
    <n v="1"/>
    <n v="2"/>
    <n v="1"/>
    <n v="22.340297065571789"/>
    <x v="0"/>
    <x v="0"/>
    <x v="0"/>
  </r>
  <r>
    <s v="2019/07/02 4:45:21 pm GMT+7"/>
    <x v="1"/>
    <x v="3"/>
    <s v="Physician"/>
    <s v="Thai"/>
    <n v="85"/>
    <x v="14"/>
    <n v="1"/>
    <n v="0"/>
    <n v="0"/>
    <x v="3"/>
    <n v="2"/>
    <n v="2"/>
    <n v="2"/>
    <n v="3"/>
    <n v="2"/>
    <n v="0"/>
    <n v="2"/>
    <n v="2"/>
    <n v="3"/>
    <n v="26.234567901234566"/>
    <x v="1"/>
    <x v="0"/>
    <x v="1"/>
  </r>
  <r>
    <s v="2019/07/02 5:17:37 pm GMT+7"/>
    <x v="0"/>
    <x v="7"/>
    <s v="Public health officer"/>
    <s v="Non-Thai"/>
    <n v="55.2"/>
    <x v="15"/>
    <n v="0"/>
    <n v="1"/>
    <n v="1"/>
    <x v="0"/>
    <n v="2"/>
    <n v="2"/>
    <n v="3"/>
    <n v="3"/>
    <n v="3"/>
    <n v="1"/>
    <n v="0"/>
    <n v="2"/>
    <n v="4"/>
    <n v="24.533333333333335"/>
    <x v="0"/>
    <x v="1"/>
    <x v="0"/>
  </r>
  <r>
    <s v="2019/07/02 5:21:28 pm GMT+7"/>
    <x v="1"/>
    <x v="16"/>
    <s v="Physician"/>
    <s v="Thai"/>
    <n v="57"/>
    <x v="3"/>
    <n v="1"/>
    <n v="2"/>
    <n v="1"/>
    <x v="1"/>
    <n v="1"/>
    <n v="1"/>
    <n v="2"/>
    <n v="2"/>
    <n v="2"/>
    <n v="1"/>
    <n v="1"/>
    <n v="3"/>
    <n v="2"/>
    <n v="20.43816558499767"/>
    <x v="0"/>
    <x v="0"/>
    <x v="0"/>
  </r>
  <r>
    <s v="2019/07/03 1:31:28 pm GMT+7"/>
    <x v="1"/>
    <x v="1"/>
    <s v="Physician"/>
    <s v="Thai"/>
    <n v="90"/>
    <x v="6"/>
    <n v="2"/>
    <n v="2"/>
    <n v="2"/>
    <x v="2"/>
    <n v="4"/>
    <n v="3"/>
    <n v="4"/>
    <n v="3"/>
    <n v="2"/>
    <n v="2"/>
    <n v="2"/>
    <n v="3"/>
    <n v="3"/>
    <n v="30.071168431955627"/>
    <x v="1"/>
    <x v="1"/>
    <x v="1"/>
  </r>
  <r>
    <s v="2019/07/03 11:24:34 pm GMT+7"/>
    <x v="0"/>
    <x v="0"/>
    <s v="Public health officer"/>
    <s v="Non-Thai"/>
    <n v="51"/>
    <x v="0"/>
    <n v="1"/>
    <n v="1"/>
    <n v="1"/>
    <x v="0"/>
    <n v="2"/>
    <n v="2"/>
    <n v="2"/>
    <n v="2"/>
    <n v="2"/>
    <n v="0"/>
    <n v="0"/>
    <n v="4"/>
    <n v="2"/>
    <n v="19.921874999999996"/>
    <x v="0"/>
    <x v="0"/>
    <x v="0"/>
  </r>
  <r>
    <s v="2019/07/03 5:52:27 am GMT+7"/>
    <x v="0"/>
    <x v="5"/>
    <s v="Veterinarian"/>
    <s v="Non-Thai"/>
    <n v="55"/>
    <x v="16"/>
    <n v="2"/>
    <n v="3"/>
    <n v="1"/>
    <x v="4"/>
    <n v="1"/>
    <n v="2"/>
    <n v="3"/>
    <n v="4"/>
    <n v="1"/>
    <n v="2"/>
    <n v="0"/>
    <n v="1"/>
    <n v="1"/>
    <n v="26.159334126040427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3:C100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formats count="2">
    <format dxfId="4">
      <pivotArea type="all" dataOnly="0" outline="0" fieldPosition="0"/>
    </format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5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05:C122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formats count="2">
    <format dxfId="6">
      <pivotArea type="all" dataOnly="0" outline="0" fieldPosition="0"/>
    </format>
    <format dxfId="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formats count="2">
    <format dxfId="8">
      <pivotArea type="all" dataOnly="0" outline="0" fieldPosition="0"/>
    </format>
    <format dxfId="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2:C39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formats count="2">
    <format dxfId="10">
      <pivotArea type="all" dataOnly="0" outline="0" fieldPosition="0"/>
    </format>
    <format dxfId="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1:C58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formats count="2">
    <format dxfId="12">
      <pivotArea type="all" dataOnly="0" outline="0" fieldPosition="0"/>
    </format>
    <format dxfId="1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13" cacheId="7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1:C78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3"/>
        <item x="4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formats count="2">
    <format dxfId="14">
      <pivotArea type="all" dataOnly="0" outline="0" fieldPosition="0"/>
    </format>
    <format dxfId="1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:H21" firstHeaderRow="1" firstDataRow="1" firstDataCol="0"/>
  <pivotFields count="2">
    <pivotField showAll="0"/>
    <pivotField numFmtId="16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formats count="3"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workbookViewId="0">
      <selection activeCell="E4" sqref="E4"/>
    </sheetView>
  </sheetViews>
  <sheetFormatPr defaultColWidth="31.44140625" defaultRowHeight="14.4"/>
  <cols>
    <col min="1" max="1" width="18.33203125" style="18" customWidth="1"/>
    <col min="2" max="5" width="31.44140625" style="18"/>
    <col min="6" max="6" width="39.33203125" style="18" customWidth="1"/>
    <col min="7" max="16384" width="31.44140625" style="18"/>
  </cols>
  <sheetData>
    <row r="1" spans="1:6" ht="31.2">
      <c r="A1" s="17" t="s">
        <v>148</v>
      </c>
    </row>
    <row r="2" spans="1:6" ht="28.8">
      <c r="A2" s="19" t="s">
        <v>138</v>
      </c>
      <c r="E2" s="20"/>
    </row>
    <row r="3" spans="1:6" ht="28.8">
      <c r="A3" s="19" t="s">
        <v>167</v>
      </c>
    </row>
    <row r="4" spans="1:6" s="21" customFormat="1" ht="23.4">
      <c r="A4" s="21" t="s">
        <v>132</v>
      </c>
      <c r="B4" s="21" t="s">
        <v>135</v>
      </c>
      <c r="C4" s="21" t="s">
        <v>133</v>
      </c>
      <c r="D4" s="21" t="s">
        <v>134</v>
      </c>
      <c r="E4" s="21" t="s">
        <v>136</v>
      </c>
      <c r="F4" s="21" t="s">
        <v>137</v>
      </c>
    </row>
    <row r="5" spans="1:6" s="21" customFormat="1" ht="23.4">
      <c r="A5" s="21">
        <v>100</v>
      </c>
      <c r="B5" s="21">
        <v>1</v>
      </c>
      <c r="C5" s="21">
        <v>1</v>
      </c>
      <c r="D5" s="21">
        <v>1</v>
      </c>
      <c r="E5" s="15"/>
      <c r="F5" s="15"/>
    </row>
    <row r="6" spans="1:6" s="21" customFormat="1" ht="23.4">
      <c r="B6" s="21">
        <v>2</v>
      </c>
      <c r="C6" s="21">
        <v>2</v>
      </c>
      <c r="D6" s="21">
        <v>3</v>
      </c>
      <c r="E6" s="15"/>
      <c r="F6" s="15"/>
    </row>
    <row r="7" spans="1:6" s="21" customFormat="1" ht="23.4">
      <c r="B7" s="21">
        <v>3</v>
      </c>
      <c r="C7" s="21">
        <v>1</v>
      </c>
      <c r="D7" s="21">
        <v>5</v>
      </c>
      <c r="E7" s="15"/>
      <c r="F7" s="15"/>
    </row>
    <row r="8" spans="1:6" s="21" customFormat="1" ht="23.4">
      <c r="B8" s="21">
        <v>4</v>
      </c>
      <c r="C8" s="21">
        <v>6</v>
      </c>
      <c r="D8" s="21">
        <v>1</v>
      </c>
      <c r="E8" s="15"/>
      <c r="F8" s="15"/>
    </row>
    <row r="9" spans="1:6" s="21" customFormat="1" ht="23.4">
      <c r="B9" s="21">
        <v>5</v>
      </c>
      <c r="C9" s="21">
        <v>10</v>
      </c>
      <c r="D9" s="21">
        <v>1</v>
      </c>
      <c r="E9" s="15"/>
      <c r="F9" s="15"/>
    </row>
    <row r="10" spans="1:6" s="21" customFormat="1" ht="23.4">
      <c r="B10" s="21">
        <v>6</v>
      </c>
      <c r="C10" s="21">
        <v>5</v>
      </c>
      <c r="D10" s="21">
        <v>8</v>
      </c>
      <c r="E10" s="15"/>
      <c r="F10" s="15"/>
    </row>
    <row r="11" spans="1:6" s="21" customFormat="1" ht="23.4">
      <c r="B11" s="21">
        <v>7</v>
      </c>
      <c r="C11" s="21">
        <v>1</v>
      </c>
      <c r="D11" s="21">
        <v>1</v>
      </c>
      <c r="E11" s="15"/>
      <c r="F11" s="15"/>
    </row>
    <row r="12" spans="1:6" s="21" customFormat="1" ht="23.4">
      <c r="B12" s="21">
        <v>8</v>
      </c>
      <c r="C12" s="21">
        <v>4</v>
      </c>
      <c r="D12" s="21">
        <v>2</v>
      </c>
      <c r="E12" s="15"/>
      <c r="F12" s="15"/>
    </row>
    <row r="13" spans="1:6" s="21" customFormat="1" ht="23.4">
      <c r="B13" s="21">
        <v>9</v>
      </c>
      <c r="C13" s="21">
        <v>2</v>
      </c>
      <c r="D13" s="21">
        <v>4</v>
      </c>
      <c r="E13" s="15"/>
      <c r="F13" s="15"/>
    </row>
    <row r="14" spans="1:6" s="21" customFormat="1" ht="23.4">
      <c r="B14" s="21">
        <v>10</v>
      </c>
      <c r="C14" s="21">
        <v>1</v>
      </c>
      <c r="D14" s="21">
        <v>4</v>
      </c>
      <c r="E14" s="15"/>
      <c r="F14" s="15"/>
    </row>
    <row r="15" spans="1:6" s="21" customFormat="1" ht="23.4">
      <c r="B15" s="21">
        <v>11</v>
      </c>
      <c r="C15" s="21">
        <v>1</v>
      </c>
      <c r="D15" s="21">
        <v>2</v>
      </c>
      <c r="E15" s="15"/>
      <c r="F15" s="15"/>
    </row>
    <row r="16" spans="1:6" s="21" customFormat="1" ht="23.4">
      <c r="B16" s="21">
        <v>12</v>
      </c>
      <c r="C16" s="21">
        <v>2</v>
      </c>
      <c r="D16" s="21">
        <v>1</v>
      </c>
      <c r="E16" s="15"/>
      <c r="F16" s="15"/>
    </row>
    <row r="17" spans="1:8" s="21" customFormat="1" ht="23.4"/>
    <row r="19" spans="1:8" ht="25.8">
      <c r="A19" s="22" t="s">
        <v>144</v>
      </c>
    </row>
    <row r="20" spans="1:8" ht="25.8">
      <c r="A20" s="23" t="s">
        <v>166</v>
      </c>
    </row>
    <row r="22" spans="1:8" ht="23.4">
      <c r="A22" s="21" t="s">
        <v>139</v>
      </c>
      <c r="B22" s="21" t="s">
        <v>140</v>
      </c>
      <c r="C22" s="21" t="s">
        <v>141</v>
      </c>
      <c r="D22" s="21" t="s">
        <v>142</v>
      </c>
      <c r="E22" s="21" t="s">
        <v>143</v>
      </c>
      <c r="F22" s="21" t="s">
        <v>145</v>
      </c>
      <c r="G22" s="21" t="s">
        <v>146</v>
      </c>
      <c r="H22" s="21" t="s">
        <v>147</v>
      </c>
    </row>
    <row r="23" spans="1:8" ht="23.4">
      <c r="A23" s="21">
        <v>1</v>
      </c>
      <c r="B23" s="21">
        <v>2000</v>
      </c>
      <c r="C23" s="21">
        <v>3563</v>
      </c>
      <c r="D23" s="21">
        <v>23</v>
      </c>
      <c r="E23" s="21">
        <v>11</v>
      </c>
      <c r="F23" s="16"/>
      <c r="G23" s="16"/>
      <c r="H23" s="16"/>
    </row>
    <row r="24" spans="1:8" ht="23.4">
      <c r="A24" s="21">
        <v>2</v>
      </c>
      <c r="B24" s="21">
        <v>2300</v>
      </c>
      <c r="C24" s="21">
        <v>2341</v>
      </c>
      <c r="D24" s="21">
        <v>2</v>
      </c>
      <c r="E24" s="21">
        <v>13</v>
      </c>
      <c r="F24" s="16"/>
      <c r="G24" s="16"/>
      <c r="H24" s="16"/>
    </row>
    <row r="25" spans="1:8" ht="23.4">
      <c r="A25" s="21">
        <v>3</v>
      </c>
      <c r="B25" s="21">
        <v>3400</v>
      </c>
      <c r="C25" s="21">
        <v>2345</v>
      </c>
      <c r="D25" s="21">
        <v>10</v>
      </c>
      <c r="E25" s="21">
        <v>12</v>
      </c>
      <c r="F25" s="16"/>
      <c r="G25" s="16"/>
      <c r="H25" s="16"/>
    </row>
    <row r="26" spans="1:8" ht="23.4">
      <c r="A26" s="21">
        <v>4</v>
      </c>
      <c r="B26" s="21">
        <v>1353</v>
      </c>
      <c r="C26" s="21">
        <v>1444</v>
      </c>
      <c r="D26" s="21">
        <v>24</v>
      </c>
      <c r="E26" s="21">
        <v>22</v>
      </c>
      <c r="F26" s="16"/>
      <c r="G26" s="16"/>
      <c r="H26" s="16"/>
    </row>
    <row r="27" spans="1:8" ht="23.4">
      <c r="A27" s="21">
        <v>5</v>
      </c>
      <c r="B27" s="21">
        <v>1256</v>
      </c>
      <c r="C27" s="21">
        <v>2322</v>
      </c>
      <c r="D27" s="21">
        <v>35</v>
      </c>
      <c r="E27" s="21">
        <v>23</v>
      </c>
      <c r="F27" s="16"/>
      <c r="G27" s="16"/>
      <c r="H27" s="16"/>
    </row>
    <row r="28" spans="1:8" ht="23.4">
      <c r="A28" s="21">
        <v>6</v>
      </c>
      <c r="B28" s="21">
        <v>6780</v>
      </c>
      <c r="C28" s="21">
        <v>7800</v>
      </c>
      <c r="D28" s="21">
        <v>12</v>
      </c>
      <c r="E28" s="21">
        <v>15</v>
      </c>
      <c r="F28" s="16"/>
      <c r="G28" s="16"/>
      <c r="H28" s="16"/>
    </row>
    <row r="29" spans="1:8" ht="23.4">
      <c r="A29" s="21">
        <v>7</v>
      </c>
      <c r="B29" s="21">
        <v>1900</v>
      </c>
      <c r="C29" s="21">
        <v>2341</v>
      </c>
      <c r="D29" s="21">
        <v>25</v>
      </c>
      <c r="E29" s="21">
        <v>23</v>
      </c>
      <c r="F29" s="16"/>
      <c r="G29" s="16"/>
      <c r="H29" s="16"/>
    </row>
    <row r="30" spans="1:8" ht="23.4">
      <c r="A30" s="21">
        <v>8</v>
      </c>
      <c r="B30" s="21">
        <v>3455</v>
      </c>
      <c r="C30" s="21">
        <v>2800</v>
      </c>
      <c r="D30" s="21">
        <v>33</v>
      </c>
      <c r="E30" s="21">
        <v>31</v>
      </c>
      <c r="F30" s="16"/>
      <c r="G30" s="16"/>
      <c r="H30" s="16"/>
    </row>
    <row r="31" spans="1:8" ht="23.4">
      <c r="A31" s="21">
        <v>9</v>
      </c>
      <c r="B31" s="21">
        <v>1255</v>
      </c>
      <c r="C31" s="21">
        <v>1677</v>
      </c>
      <c r="D31" s="21">
        <v>34</v>
      </c>
      <c r="E31" s="21">
        <v>12</v>
      </c>
      <c r="F31" s="16"/>
      <c r="G31" s="16"/>
      <c r="H31" s="16"/>
    </row>
    <row r="32" spans="1:8" ht="23.4">
      <c r="A32" s="21">
        <v>10</v>
      </c>
      <c r="B32" s="21">
        <v>5460</v>
      </c>
      <c r="C32" s="21">
        <v>5560</v>
      </c>
      <c r="D32" s="21">
        <v>45</v>
      </c>
      <c r="E32" s="21">
        <v>34</v>
      </c>
      <c r="F32" s="16"/>
      <c r="G32" s="16"/>
      <c r="H32" s="16"/>
    </row>
    <row r="33" spans="1:8" ht="23.4">
      <c r="A33" s="21"/>
      <c r="B33" s="21"/>
      <c r="C33" s="21"/>
      <c r="D33" s="21"/>
      <c r="E33" s="21"/>
      <c r="F33" s="21"/>
      <c r="G33" s="21"/>
      <c r="H33" s="21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="175" zoomScaleNormal="175" workbookViewId="0">
      <selection activeCell="E6" sqref="E6"/>
    </sheetView>
  </sheetViews>
  <sheetFormatPr defaultRowHeight="14.4"/>
  <sheetData>
    <row r="1" spans="1:19" s="12" customFormat="1">
      <c r="A1" s="12" t="s">
        <v>149</v>
      </c>
    </row>
    <row r="2" spans="1:19" s="13" customFormat="1" ht="12">
      <c r="A2" s="13" t="s">
        <v>0</v>
      </c>
      <c r="B2" s="13" t="s">
        <v>2</v>
      </c>
      <c r="C2" s="13" t="s">
        <v>3</v>
      </c>
      <c r="D2" s="13" t="s">
        <v>4</v>
      </c>
      <c r="E2" s="13" t="s">
        <v>1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Formulas="1" workbookViewId="0"/>
  </sheetViews>
  <sheetFormatPr defaultColWidth="9.109375" defaultRowHeight="14.4"/>
  <cols>
    <col min="1" max="1" width="39.109375" style="1" customWidth="1"/>
    <col min="2" max="2" width="7.5546875" style="1" bestFit="1" customWidth="1"/>
    <col min="3" max="3" width="4.44140625" style="1" bestFit="1" customWidth="1"/>
    <col min="4" max="4" width="20" style="1" bestFit="1" customWidth="1"/>
    <col min="5" max="5" width="10.88671875" style="1" bestFit="1" customWidth="1"/>
    <col min="6" max="6" width="7.44140625" style="1" bestFit="1" customWidth="1"/>
    <col min="7" max="7" width="7.33203125" style="1" bestFit="1" customWidth="1"/>
    <col min="8" max="8" width="14.44140625" style="1" bestFit="1" customWidth="1"/>
    <col min="9" max="9" width="16.88671875" style="1" bestFit="1" customWidth="1"/>
    <col min="10" max="10" width="12.33203125" style="1" bestFit="1" customWidth="1"/>
    <col min="11" max="11" width="16.5546875" style="1" bestFit="1" customWidth="1"/>
    <col min="12" max="12" width="11" style="1" bestFit="1" customWidth="1"/>
    <col min="13" max="13" width="11.33203125" style="1" bestFit="1" customWidth="1"/>
    <col min="14" max="14" width="11" style="1" bestFit="1" customWidth="1"/>
    <col min="15" max="16" width="13.6640625" style="1" bestFit="1" customWidth="1"/>
    <col min="17" max="17" width="11" style="1" bestFit="1" customWidth="1"/>
    <col min="18" max="18" width="15.33203125" style="1" bestFit="1" customWidth="1"/>
    <col min="19" max="19" width="14.6640625" style="1" bestFit="1" customWidth="1"/>
    <col min="20" max="20" width="11" style="1" bestFit="1" customWidth="1"/>
    <col min="21" max="21" width="9.109375" style="9"/>
    <col min="22" max="22" width="14" style="9" bestFit="1" customWidth="1"/>
    <col min="23" max="16384" width="9.109375" style="1"/>
  </cols>
  <sheetData>
    <row r="1" spans="1:22" ht="21">
      <c r="A1" s="24" t="s">
        <v>151</v>
      </c>
    </row>
    <row r="2" spans="1:22" ht="21">
      <c r="A2" s="24" t="s">
        <v>150</v>
      </c>
    </row>
    <row r="3" spans="1:22" ht="21">
      <c r="A3" s="24" t="s">
        <v>152</v>
      </c>
    </row>
    <row r="4" spans="1:22">
      <c r="A4" s="1" t="s">
        <v>19</v>
      </c>
      <c r="B4" s="1" t="s">
        <v>0</v>
      </c>
      <c r="C4" s="1" t="s">
        <v>2</v>
      </c>
      <c r="D4" s="1" t="s">
        <v>3</v>
      </c>
      <c r="E4" s="1" t="s">
        <v>4</v>
      </c>
      <c r="F4" s="1" t="s">
        <v>1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9</v>
      </c>
      <c r="L4" s="1" t="s">
        <v>10</v>
      </c>
      <c r="M4" s="1" t="s">
        <v>11</v>
      </c>
      <c r="N4" s="1" t="s">
        <v>24</v>
      </c>
      <c r="O4" s="1" t="s">
        <v>25</v>
      </c>
      <c r="P4" s="1" t="s">
        <v>26</v>
      </c>
      <c r="Q4" s="1" t="s">
        <v>15</v>
      </c>
      <c r="R4" s="1" t="s">
        <v>27</v>
      </c>
      <c r="S4" s="1" t="s">
        <v>28</v>
      </c>
      <c r="T4" s="1" t="s">
        <v>29</v>
      </c>
      <c r="U4" s="9" t="s">
        <v>30</v>
      </c>
      <c r="V4" s="9" t="s">
        <v>31</v>
      </c>
    </row>
    <row r="5" spans="1:22">
      <c r="A5" s="1" t="s">
        <v>50</v>
      </c>
      <c r="B5" s="1" t="s">
        <v>40</v>
      </c>
      <c r="C5" s="1">
        <v>37</v>
      </c>
      <c r="D5" s="1" t="s">
        <v>51</v>
      </c>
      <c r="E5" s="1" t="s">
        <v>35</v>
      </c>
      <c r="F5" s="1">
        <v>50</v>
      </c>
      <c r="G5" s="1">
        <v>1.6</v>
      </c>
      <c r="H5" s="1">
        <v>0</v>
      </c>
      <c r="I5" s="1">
        <v>0</v>
      </c>
      <c r="J5" s="1">
        <v>0</v>
      </c>
      <c r="K5" s="1">
        <v>4</v>
      </c>
      <c r="L5" s="1">
        <v>2</v>
      </c>
      <c r="M5" s="1">
        <v>2</v>
      </c>
      <c r="N5" s="1">
        <v>2</v>
      </c>
      <c r="O5" s="1">
        <v>3</v>
      </c>
      <c r="P5" s="1">
        <v>2</v>
      </c>
      <c r="Q5" s="1">
        <v>0</v>
      </c>
      <c r="R5" s="1">
        <v>3</v>
      </c>
      <c r="S5" s="1">
        <v>3</v>
      </c>
      <c r="T5" s="1">
        <v>3</v>
      </c>
      <c r="U5" s="3"/>
      <c r="V5" s="3"/>
    </row>
    <row r="6" spans="1:22">
      <c r="A6" s="1" t="s">
        <v>32</v>
      </c>
      <c r="B6" s="1" t="s">
        <v>33</v>
      </c>
      <c r="C6" s="1">
        <v>34</v>
      </c>
      <c r="D6" s="1" t="s">
        <v>34</v>
      </c>
      <c r="E6" s="1" t="s">
        <v>35</v>
      </c>
      <c r="F6" s="1">
        <v>76</v>
      </c>
      <c r="G6" s="1">
        <v>1.75</v>
      </c>
      <c r="H6" s="1">
        <v>1</v>
      </c>
      <c r="I6" s="1">
        <v>2</v>
      </c>
      <c r="J6" s="1">
        <v>2</v>
      </c>
      <c r="K6" s="1">
        <v>3</v>
      </c>
      <c r="L6" s="1">
        <v>0</v>
      </c>
      <c r="M6" s="1">
        <v>1</v>
      </c>
      <c r="N6" s="1">
        <v>1</v>
      </c>
      <c r="O6" s="1">
        <v>3</v>
      </c>
      <c r="P6" s="1">
        <v>1</v>
      </c>
      <c r="Q6" s="1">
        <v>0</v>
      </c>
      <c r="R6" s="1">
        <v>0</v>
      </c>
      <c r="S6" s="1">
        <v>2</v>
      </c>
      <c r="T6" s="1">
        <v>1</v>
      </c>
      <c r="U6" s="3"/>
      <c r="V6" s="3"/>
    </row>
    <row r="7" spans="1:22">
      <c r="A7" s="1" t="s">
        <v>36</v>
      </c>
      <c r="B7" s="1" t="s">
        <v>33</v>
      </c>
      <c r="C7" s="1">
        <v>25</v>
      </c>
      <c r="D7" s="1" t="s">
        <v>37</v>
      </c>
      <c r="E7" s="1" t="s">
        <v>38</v>
      </c>
      <c r="F7" s="1">
        <v>97</v>
      </c>
      <c r="G7" s="1">
        <v>1.71</v>
      </c>
      <c r="H7" s="1">
        <v>0</v>
      </c>
      <c r="I7" s="1">
        <v>3</v>
      </c>
      <c r="J7" s="1">
        <v>3</v>
      </c>
      <c r="K7" s="1">
        <v>3</v>
      </c>
      <c r="L7" s="1">
        <v>2</v>
      </c>
      <c r="M7" s="1">
        <v>0</v>
      </c>
      <c r="N7" s="1">
        <v>2</v>
      </c>
      <c r="O7" s="1">
        <v>2</v>
      </c>
      <c r="P7" s="1">
        <v>3</v>
      </c>
      <c r="Q7" s="1">
        <v>1</v>
      </c>
      <c r="R7" s="1">
        <v>1</v>
      </c>
      <c r="S7" s="1">
        <v>3</v>
      </c>
      <c r="T7" s="1">
        <v>2</v>
      </c>
      <c r="U7" s="3"/>
      <c r="V7" s="3"/>
    </row>
    <row r="8" spans="1:22">
      <c r="A8" s="1" t="s">
        <v>39</v>
      </c>
      <c r="B8" s="1" t="s">
        <v>40</v>
      </c>
      <c r="C8" s="1">
        <v>30</v>
      </c>
      <c r="D8" s="1" t="s">
        <v>37</v>
      </c>
      <c r="E8" s="1" t="s">
        <v>38</v>
      </c>
      <c r="F8" s="1">
        <v>56</v>
      </c>
      <c r="G8" s="1">
        <v>1.67</v>
      </c>
      <c r="H8" s="1">
        <v>0</v>
      </c>
      <c r="I8" s="1">
        <v>2</v>
      </c>
      <c r="J8" s="1">
        <v>0</v>
      </c>
      <c r="K8" s="1">
        <v>2</v>
      </c>
      <c r="L8" s="1">
        <v>0</v>
      </c>
      <c r="M8" s="1">
        <v>0</v>
      </c>
      <c r="N8" s="1">
        <v>1</v>
      </c>
      <c r="O8" s="1">
        <v>2</v>
      </c>
      <c r="P8" s="1">
        <v>1</v>
      </c>
      <c r="Q8" s="1">
        <v>0</v>
      </c>
      <c r="R8" s="1">
        <v>0</v>
      </c>
      <c r="S8" s="1">
        <v>1</v>
      </c>
      <c r="T8" s="1">
        <v>4</v>
      </c>
      <c r="U8" s="3"/>
      <c r="V8" s="3"/>
    </row>
    <row r="9" spans="1:22">
      <c r="A9" s="1" t="s">
        <v>41</v>
      </c>
      <c r="B9" s="1" t="s">
        <v>40</v>
      </c>
      <c r="C9" s="1">
        <v>31</v>
      </c>
      <c r="D9" s="1" t="s">
        <v>37</v>
      </c>
      <c r="E9" s="1" t="s">
        <v>38</v>
      </c>
      <c r="F9" s="1">
        <v>61</v>
      </c>
      <c r="G9" s="1">
        <v>1.61</v>
      </c>
      <c r="H9" s="1">
        <v>0</v>
      </c>
      <c r="I9" s="1">
        <v>4</v>
      </c>
      <c r="J9" s="1">
        <v>0</v>
      </c>
      <c r="K9" s="1">
        <v>3</v>
      </c>
      <c r="L9" s="1">
        <v>2</v>
      </c>
      <c r="M9" s="1">
        <v>0</v>
      </c>
      <c r="N9" s="1">
        <v>4</v>
      </c>
      <c r="O9" s="1">
        <v>4</v>
      </c>
      <c r="P9" s="1">
        <v>2</v>
      </c>
      <c r="Q9" s="1">
        <v>2</v>
      </c>
      <c r="R9" s="1">
        <v>0</v>
      </c>
      <c r="S9" s="1">
        <v>3</v>
      </c>
      <c r="T9" s="1">
        <v>3</v>
      </c>
      <c r="U9" s="3"/>
      <c r="V9" s="3"/>
    </row>
    <row r="10" spans="1:22">
      <c r="A10" s="1" t="s">
        <v>42</v>
      </c>
      <c r="B10" s="1" t="s">
        <v>40</v>
      </c>
      <c r="C10" s="1">
        <v>38</v>
      </c>
      <c r="D10" s="1" t="s">
        <v>37</v>
      </c>
      <c r="E10" s="1" t="s">
        <v>38</v>
      </c>
      <c r="F10" s="1">
        <v>50</v>
      </c>
      <c r="G10" s="1">
        <v>1.6</v>
      </c>
      <c r="H10" s="1">
        <v>0</v>
      </c>
      <c r="I10" s="1">
        <v>0</v>
      </c>
      <c r="J10" s="1">
        <v>0</v>
      </c>
      <c r="K10" s="1">
        <v>0</v>
      </c>
      <c r="L10" s="1">
        <v>2</v>
      </c>
      <c r="M10" s="1">
        <v>1</v>
      </c>
      <c r="N10" s="1">
        <v>2</v>
      </c>
      <c r="O10" s="1">
        <v>2</v>
      </c>
      <c r="P10" s="1">
        <v>0</v>
      </c>
      <c r="Q10" s="1">
        <v>1</v>
      </c>
      <c r="R10" s="1">
        <v>2</v>
      </c>
      <c r="S10" s="1">
        <v>2</v>
      </c>
      <c r="T10" s="1">
        <v>2</v>
      </c>
      <c r="U10" s="3"/>
      <c r="V10" s="3"/>
    </row>
    <row r="11" spans="1:22">
      <c r="A11" s="1" t="s">
        <v>43</v>
      </c>
      <c r="B11" s="1" t="s">
        <v>33</v>
      </c>
      <c r="C11" s="1">
        <v>39</v>
      </c>
      <c r="D11" s="1" t="s">
        <v>37</v>
      </c>
      <c r="E11" s="1" t="s">
        <v>38</v>
      </c>
      <c r="F11" s="1">
        <v>89</v>
      </c>
      <c r="G11" s="1">
        <v>1.7</v>
      </c>
      <c r="H11" s="1">
        <v>1</v>
      </c>
      <c r="I11" s="1">
        <v>3</v>
      </c>
      <c r="J11" s="1">
        <v>3</v>
      </c>
      <c r="K11" s="1">
        <v>2</v>
      </c>
      <c r="L11" s="1">
        <v>2</v>
      </c>
      <c r="M11" s="1">
        <v>2</v>
      </c>
      <c r="N11" s="1">
        <v>2</v>
      </c>
      <c r="O11" s="1">
        <v>4</v>
      </c>
      <c r="P11" s="1">
        <v>2</v>
      </c>
      <c r="Q11" s="1">
        <v>0</v>
      </c>
      <c r="R11" s="1">
        <v>1</v>
      </c>
      <c r="S11" s="1">
        <v>1</v>
      </c>
      <c r="T11" s="1">
        <v>1</v>
      </c>
      <c r="U11" s="3"/>
      <c r="V11" s="3"/>
    </row>
    <row r="12" spans="1:22">
      <c r="A12" s="1" t="s">
        <v>44</v>
      </c>
      <c r="B12" s="1" t="s">
        <v>33</v>
      </c>
      <c r="C12" s="1">
        <v>32</v>
      </c>
      <c r="D12" s="1" t="s">
        <v>34</v>
      </c>
      <c r="E12" s="1" t="s">
        <v>35</v>
      </c>
      <c r="F12" s="1">
        <v>70</v>
      </c>
      <c r="G12" s="1">
        <v>1.67</v>
      </c>
      <c r="H12" s="1">
        <v>3</v>
      </c>
      <c r="I12" s="1">
        <v>2</v>
      </c>
      <c r="J12" s="1">
        <v>2</v>
      </c>
      <c r="K12" s="1">
        <v>3</v>
      </c>
      <c r="L12" s="1">
        <v>2</v>
      </c>
      <c r="M12" s="1">
        <v>4</v>
      </c>
      <c r="N12" s="1">
        <v>3</v>
      </c>
      <c r="O12" s="1">
        <v>2</v>
      </c>
      <c r="P12" s="1">
        <v>3</v>
      </c>
      <c r="Q12" s="1">
        <v>3</v>
      </c>
      <c r="R12" s="1">
        <v>2</v>
      </c>
      <c r="S12" s="1">
        <v>3</v>
      </c>
      <c r="T12" s="1">
        <v>3</v>
      </c>
      <c r="U12" s="3"/>
      <c r="V12" s="3"/>
    </row>
    <row r="13" spans="1:22">
      <c r="A13" s="1" t="s">
        <v>45</v>
      </c>
      <c r="B13" s="1" t="s">
        <v>40</v>
      </c>
      <c r="C13" s="1">
        <v>29</v>
      </c>
      <c r="D13" s="1" t="s">
        <v>46</v>
      </c>
      <c r="E13" s="1" t="s">
        <v>35</v>
      </c>
      <c r="F13" s="1">
        <v>65</v>
      </c>
      <c r="G13" s="1">
        <v>1.73</v>
      </c>
      <c r="H13" s="1">
        <v>1</v>
      </c>
      <c r="I13" s="1">
        <v>0</v>
      </c>
      <c r="J13" s="1">
        <v>0</v>
      </c>
      <c r="K13" s="1">
        <v>0</v>
      </c>
      <c r="L13" s="1">
        <v>1</v>
      </c>
      <c r="M13" s="1">
        <v>2</v>
      </c>
      <c r="N13" s="1">
        <v>2</v>
      </c>
      <c r="O13" s="1">
        <v>2</v>
      </c>
      <c r="P13" s="1">
        <v>1</v>
      </c>
      <c r="Q13" s="1">
        <v>0</v>
      </c>
      <c r="R13" s="1">
        <v>0</v>
      </c>
      <c r="S13" s="1">
        <v>1</v>
      </c>
      <c r="T13" s="1">
        <v>2</v>
      </c>
      <c r="U13" s="3"/>
      <c r="V13" s="3"/>
    </row>
    <row r="14" spans="1:22">
      <c r="A14" s="1" t="s">
        <v>47</v>
      </c>
      <c r="B14" s="1" t="s">
        <v>33</v>
      </c>
      <c r="C14" s="1">
        <v>28</v>
      </c>
      <c r="D14" s="1" t="s">
        <v>34</v>
      </c>
      <c r="E14" s="1" t="s">
        <v>35</v>
      </c>
      <c r="F14" s="1">
        <v>65</v>
      </c>
      <c r="G14" s="1">
        <v>1.68</v>
      </c>
      <c r="H14" s="1">
        <v>1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3</v>
      </c>
      <c r="P14" s="1">
        <v>1</v>
      </c>
      <c r="Q14" s="1">
        <v>1</v>
      </c>
      <c r="R14" s="1">
        <v>2</v>
      </c>
      <c r="S14" s="1">
        <v>2</v>
      </c>
      <c r="T14" s="1">
        <v>4</v>
      </c>
      <c r="U14" s="3"/>
      <c r="V14" s="3"/>
    </row>
    <row r="15" spans="1:22">
      <c r="A15" s="1" t="s">
        <v>48</v>
      </c>
      <c r="B15" s="1" t="s">
        <v>40</v>
      </c>
      <c r="C15" s="1">
        <v>34</v>
      </c>
      <c r="D15" s="1" t="s">
        <v>34</v>
      </c>
      <c r="E15" s="1" t="s">
        <v>38</v>
      </c>
      <c r="F15" s="1">
        <v>51</v>
      </c>
      <c r="G15" s="1">
        <v>1.56</v>
      </c>
      <c r="H15" s="1">
        <v>2</v>
      </c>
      <c r="I15" s="1">
        <v>2</v>
      </c>
      <c r="J15" s="1">
        <v>2</v>
      </c>
      <c r="K15" s="1">
        <v>1</v>
      </c>
      <c r="L15" s="1">
        <v>2</v>
      </c>
      <c r="M15" s="1">
        <v>3</v>
      </c>
      <c r="N15" s="1">
        <v>3</v>
      </c>
      <c r="O15" s="1">
        <v>2</v>
      </c>
      <c r="P15" s="1">
        <v>1</v>
      </c>
      <c r="Q15" s="1">
        <v>0</v>
      </c>
      <c r="R15" s="1">
        <v>2</v>
      </c>
      <c r="S15" s="1">
        <v>2</v>
      </c>
      <c r="T15" s="1">
        <v>3</v>
      </c>
      <c r="U15" s="3"/>
      <c r="V15" s="3"/>
    </row>
    <row r="16" spans="1:22">
      <c r="A16" s="1" t="s">
        <v>49</v>
      </c>
      <c r="B16" s="1" t="s">
        <v>33</v>
      </c>
      <c r="C16" s="1">
        <v>28</v>
      </c>
      <c r="D16" s="1" t="s">
        <v>34</v>
      </c>
      <c r="E16" s="1" t="s">
        <v>35</v>
      </c>
      <c r="F16" s="1">
        <v>68</v>
      </c>
      <c r="G16" s="1">
        <v>1.68</v>
      </c>
      <c r="H16" s="1">
        <v>0</v>
      </c>
      <c r="I16" s="1">
        <v>2</v>
      </c>
      <c r="J16" s="1">
        <v>2</v>
      </c>
      <c r="K16" s="1">
        <v>2</v>
      </c>
      <c r="L16" s="1">
        <v>2</v>
      </c>
      <c r="M16" s="1">
        <v>0</v>
      </c>
      <c r="N16" s="1">
        <v>2</v>
      </c>
      <c r="O16" s="1">
        <v>2</v>
      </c>
      <c r="P16" s="1">
        <v>2</v>
      </c>
      <c r="Q16" s="1">
        <v>0</v>
      </c>
      <c r="R16" s="1">
        <v>2</v>
      </c>
      <c r="S16" s="1">
        <v>2</v>
      </c>
      <c r="T16" s="1">
        <v>2</v>
      </c>
      <c r="U16" s="3"/>
      <c r="V16" s="3"/>
    </row>
    <row r="17" spans="1:22">
      <c r="A17" s="1" t="s">
        <v>53</v>
      </c>
      <c r="B17" s="1" t="s">
        <v>33</v>
      </c>
      <c r="C17" s="1">
        <v>45</v>
      </c>
      <c r="D17" s="1" t="s">
        <v>51</v>
      </c>
      <c r="E17" s="1" t="s">
        <v>35</v>
      </c>
      <c r="F17" s="1">
        <v>76</v>
      </c>
      <c r="G17" s="1">
        <v>1.7</v>
      </c>
      <c r="H17" s="1">
        <v>0</v>
      </c>
      <c r="I17" s="1">
        <v>0</v>
      </c>
      <c r="J17" s="1">
        <v>0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1</v>
      </c>
      <c r="Q17" s="1">
        <v>0</v>
      </c>
      <c r="R17" s="1">
        <v>1</v>
      </c>
      <c r="S17" s="1">
        <v>2</v>
      </c>
      <c r="T17" s="1">
        <v>2</v>
      </c>
      <c r="U17" s="3"/>
      <c r="V17" s="3"/>
    </row>
    <row r="18" spans="1:22">
      <c r="A18" s="1" t="s">
        <v>54</v>
      </c>
      <c r="B18" s="1" t="s">
        <v>40</v>
      </c>
      <c r="C18" s="1">
        <v>27</v>
      </c>
      <c r="D18" s="1" t="s">
        <v>37</v>
      </c>
      <c r="E18" s="1" t="s">
        <v>38</v>
      </c>
      <c r="F18" s="1">
        <v>62</v>
      </c>
      <c r="G18" s="1">
        <v>1.64</v>
      </c>
      <c r="H18" s="1">
        <v>3</v>
      </c>
      <c r="I18" s="1">
        <v>4</v>
      </c>
      <c r="J18" s="1">
        <v>0</v>
      </c>
      <c r="K18" s="1">
        <v>2</v>
      </c>
      <c r="L18" s="1">
        <v>2</v>
      </c>
      <c r="M18" s="1">
        <v>2</v>
      </c>
      <c r="N18" s="1">
        <v>3</v>
      </c>
      <c r="O18" s="1">
        <v>3</v>
      </c>
      <c r="P18" s="1">
        <v>1</v>
      </c>
      <c r="Q18" s="1">
        <v>2</v>
      </c>
      <c r="R18" s="1">
        <v>1</v>
      </c>
      <c r="S18" s="1">
        <v>1</v>
      </c>
      <c r="T18" s="1">
        <v>2</v>
      </c>
      <c r="U18" s="3"/>
      <c r="V18" s="3"/>
    </row>
    <row r="19" spans="1:22">
      <c r="A19" s="1" t="s">
        <v>52</v>
      </c>
      <c r="B19" s="1" t="s">
        <v>40</v>
      </c>
      <c r="C19" s="1">
        <v>34</v>
      </c>
      <c r="D19" s="1" t="s">
        <v>34</v>
      </c>
      <c r="E19" s="1" t="s">
        <v>38</v>
      </c>
      <c r="F19" s="1">
        <v>52</v>
      </c>
      <c r="G19" s="1">
        <v>1.57</v>
      </c>
      <c r="H19" s="1">
        <v>1</v>
      </c>
      <c r="I19" s="1">
        <v>1</v>
      </c>
      <c r="J19" s="1">
        <v>0</v>
      </c>
      <c r="K19" s="1">
        <v>4</v>
      </c>
      <c r="L19" s="1">
        <v>2</v>
      </c>
      <c r="M19" s="1">
        <v>3</v>
      </c>
      <c r="N19" s="1">
        <v>2</v>
      </c>
      <c r="O19" s="1">
        <v>3</v>
      </c>
      <c r="P19" s="1">
        <v>4</v>
      </c>
      <c r="Q19" s="1">
        <v>3</v>
      </c>
      <c r="R19" s="1">
        <v>1</v>
      </c>
      <c r="S19" s="1">
        <v>2</v>
      </c>
      <c r="T19" s="1">
        <v>3</v>
      </c>
      <c r="U19" s="3"/>
      <c r="V19" s="3"/>
    </row>
    <row r="20" spans="1:22">
      <c r="A20" s="1" t="s">
        <v>55</v>
      </c>
      <c r="B20" s="1" t="s">
        <v>33</v>
      </c>
      <c r="C20" s="1">
        <v>28</v>
      </c>
      <c r="D20" s="1" t="s">
        <v>34</v>
      </c>
      <c r="E20" s="1" t="s">
        <v>38</v>
      </c>
      <c r="F20" s="1">
        <v>62</v>
      </c>
      <c r="G20" s="1">
        <v>1.7</v>
      </c>
      <c r="H20" s="1">
        <v>1</v>
      </c>
      <c r="I20" s="1">
        <v>2</v>
      </c>
      <c r="J20" s="1">
        <v>2</v>
      </c>
      <c r="K20" s="1">
        <v>3</v>
      </c>
      <c r="L20" s="1">
        <v>0</v>
      </c>
      <c r="M20" s="1">
        <v>1</v>
      </c>
      <c r="N20" s="1">
        <v>1</v>
      </c>
      <c r="O20" s="1">
        <v>3</v>
      </c>
      <c r="P20" s="1">
        <v>1</v>
      </c>
      <c r="Q20" s="1">
        <v>1</v>
      </c>
      <c r="R20" s="1">
        <v>2</v>
      </c>
      <c r="S20" s="1">
        <v>2</v>
      </c>
      <c r="T20" s="1">
        <v>0</v>
      </c>
      <c r="U20" s="3"/>
      <c r="V20" s="3"/>
    </row>
    <row r="21" spans="1:22">
      <c r="A21" s="1" t="s">
        <v>56</v>
      </c>
      <c r="B21" s="1" t="s">
        <v>33</v>
      </c>
      <c r="C21" s="1">
        <v>45</v>
      </c>
      <c r="D21" s="1" t="s">
        <v>51</v>
      </c>
      <c r="E21" s="1" t="s">
        <v>35</v>
      </c>
      <c r="F21" s="1">
        <v>77</v>
      </c>
      <c r="G21" s="1">
        <v>1.7</v>
      </c>
      <c r="H21" s="1">
        <v>1</v>
      </c>
      <c r="I21" s="1">
        <v>1</v>
      </c>
      <c r="J21" s="1">
        <v>1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1</v>
      </c>
      <c r="Q21" s="1">
        <v>1</v>
      </c>
      <c r="R21" s="1">
        <v>1</v>
      </c>
      <c r="S21" s="1">
        <v>2</v>
      </c>
      <c r="T21" s="1">
        <v>2</v>
      </c>
      <c r="U21" s="3"/>
      <c r="V21" s="3"/>
    </row>
    <row r="22" spans="1:22">
      <c r="A22" s="1" t="s">
        <v>57</v>
      </c>
      <c r="B22" s="1" t="s">
        <v>33</v>
      </c>
      <c r="C22" s="1">
        <v>36</v>
      </c>
      <c r="D22" s="1" t="s">
        <v>58</v>
      </c>
      <c r="E22" s="1" t="s">
        <v>35</v>
      </c>
      <c r="F22" s="1">
        <v>52</v>
      </c>
      <c r="G22" s="1">
        <v>1.65</v>
      </c>
      <c r="H22" s="1">
        <v>0</v>
      </c>
      <c r="I22" s="1">
        <v>0</v>
      </c>
      <c r="J22" s="1">
        <v>2</v>
      </c>
      <c r="K22" s="1">
        <v>3</v>
      </c>
      <c r="L22" s="1">
        <v>2</v>
      </c>
      <c r="M22" s="1">
        <v>2</v>
      </c>
      <c r="N22" s="1">
        <v>3</v>
      </c>
      <c r="O22" s="1">
        <v>2</v>
      </c>
      <c r="P22" s="1">
        <v>1</v>
      </c>
      <c r="Q22" s="1">
        <v>1</v>
      </c>
      <c r="R22" s="1">
        <v>2</v>
      </c>
      <c r="S22" s="1">
        <v>3</v>
      </c>
      <c r="T22" s="1">
        <v>2</v>
      </c>
      <c r="U22" s="3"/>
      <c r="V22" s="3"/>
    </row>
    <row r="23" spans="1:22">
      <c r="A23" s="1" t="s">
        <v>59</v>
      </c>
      <c r="B23" s="1" t="s">
        <v>33</v>
      </c>
      <c r="C23" s="1">
        <v>34</v>
      </c>
      <c r="D23" s="1" t="s">
        <v>34</v>
      </c>
      <c r="E23" s="1" t="s">
        <v>35</v>
      </c>
      <c r="F23" s="1">
        <v>76</v>
      </c>
      <c r="G23" s="1">
        <v>1.75</v>
      </c>
      <c r="H23" s="1">
        <v>1</v>
      </c>
      <c r="I23" s="1">
        <v>1</v>
      </c>
      <c r="J23" s="1">
        <v>1</v>
      </c>
      <c r="K23" s="1">
        <v>3</v>
      </c>
      <c r="L23" s="1">
        <v>1</v>
      </c>
      <c r="M23" s="1">
        <v>1</v>
      </c>
      <c r="N23" s="1">
        <v>1</v>
      </c>
      <c r="O23" s="1">
        <v>3</v>
      </c>
      <c r="P23" s="1">
        <v>0</v>
      </c>
      <c r="Q23" s="1">
        <v>0</v>
      </c>
      <c r="R23" s="1">
        <v>0</v>
      </c>
      <c r="S23" s="1">
        <v>1</v>
      </c>
      <c r="T23" s="1">
        <v>2</v>
      </c>
      <c r="U23" s="3"/>
      <c r="V23" s="3"/>
    </row>
    <row r="24" spans="1:22">
      <c r="A24" s="1" t="s">
        <v>60</v>
      </c>
      <c r="B24" s="1" t="s">
        <v>33</v>
      </c>
      <c r="C24" s="1">
        <v>36</v>
      </c>
      <c r="D24" s="1" t="s">
        <v>58</v>
      </c>
      <c r="E24" s="1" t="s">
        <v>35</v>
      </c>
      <c r="F24" s="1">
        <v>52</v>
      </c>
      <c r="G24" s="1">
        <v>1.65</v>
      </c>
      <c r="H24" s="1">
        <v>0</v>
      </c>
      <c r="I24" s="1">
        <v>1</v>
      </c>
      <c r="J24" s="1">
        <v>2</v>
      </c>
      <c r="K24" s="1">
        <v>2</v>
      </c>
      <c r="L24" s="1">
        <v>3</v>
      </c>
      <c r="M24" s="1">
        <v>2</v>
      </c>
      <c r="N24" s="1">
        <v>3</v>
      </c>
      <c r="O24" s="1">
        <v>2</v>
      </c>
      <c r="P24" s="1">
        <v>1</v>
      </c>
      <c r="Q24" s="1">
        <v>1</v>
      </c>
      <c r="R24" s="1">
        <v>2</v>
      </c>
      <c r="S24" s="1">
        <v>3</v>
      </c>
      <c r="T24" s="1">
        <v>2</v>
      </c>
      <c r="U24" s="3"/>
      <c r="V24" s="3"/>
    </row>
    <row r="25" spans="1:22">
      <c r="A25" s="1" t="s">
        <v>61</v>
      </c>
      <c r="B25" s="1" t="s">
        <v>40</v>
      </c>
      <c r="C25" s="1">
        <v>26</v>
      </c>
      <c r="D25" s="1" t="s">
        <v>37</v>
      </c>
      <c r="E25" s="1" t="s">
        <v>38</v>
      </c>
      <c r="F25" s="1">
        <v>47</v>
      </c>
      <c r="G25" s="1">
        <v>1.56</v>
      </c>
      <c r="H25" s="1">
        <v>3</v>
      </c>
      <c r="I25" s="1">
        <v>3</v>
      </c>
      <c r="J25" s="1">
        <v>3</v>
      </c>
      <c r="K25" s="1">
        <v>2</v>
      </c>
      <c r="L25" s="1">
        <v>2</v>
      </c>
      <c r="M25" s="1">
        <v>0</v>
      </c>
      <c r="N25" s="1">
        <v>3</v>
      </c>
      <c r="O25" s="1">
        <v>4</v>
      </c>
      <c r="P25" s="1">
        <v>1</v>
      </c>
      <c r="Q25" s="1">
        <v>2</v>
      </c>
      <c r="R25" s="1">
        <v>2</v>
      </c>
      <c r="S25" s="1">
        <v>4</v>
      </c>
      <c r="T25" s="1">
        <v>4</v>
      </c>
      <c r="U25" s="3"/>
      <c r="V25" s="3"/>
    </row>
    <row r="26" spans="1:22">
      <c r="A26" s="1" t="s">
        <v>62</v>
      </c>
      <c r="B26" s="1" t="s">
        <v>40</v>
      </c>
      <c r="C26" s="1">
        <v>28</v>
      </c>
      <c r="D26" s="1" t="s">
        <v>37</v>
      </c>
      <c r="E26" s="1" t="s">
        <v>38</v>
      </c>
      <c r="F26" s="1">
        <v>60</v>
      </c>
      <c r="G26" s="1">
        <v>1.6</v>
      </c>
      <c r="H26" s="1">
        <v>2</v>
      </c>
      <c r="I26" s="1">
        <v>2</v>
      </c>
      <c r="J26" s="1">
        <v>2</v>
      </c>
      <c r="K26" s="1">
        <v>1</v>
      </c>
      <c r="L26" s="1">
        <v>2</v>
      </c>
      <c r="M26" s="1">
        <v>2</v>
      </c>
      <c r="N26" s="1">
        <v>2</v>
      </c>
      <c r="O26" s="1">
        <v>2</v>
      </c>
      <c r="P26" s="1">
        <v>1</v>
      </c>
      <c r="Q26" s="1">
        <v>1</v>
      </c>
      <c r="R26" s="1">
        <v>1</v>
      </c>
      <c r="S26" s="1">
        <v>2</v>
      </c>
      <c r="T26" s="1">
        <v>2</v>
      </c>
      <c r="U26" s="3"/>
      <c r="V26" s="3"/>
    </row>
    <row r="27" spans="1:22">
      <c r="A27" s="1" t="s">
        <v>63</v>
      </c>
      <c r="B27" s="1" t="s">
        <v>40</v>
      </c>
      <c r="C27" s="1">
        <v>27</v>
      </c>
      <c r="D27" s="1" t="s">
        <v>37</v>
      </c>
      <c r="E27" s="1" t="s">
        <v>38</v>
      </c>
      <c r="F27" s="1">
        <v>59.5</v>
      </c>
      <c r="G27" s="1">
        <v>1.6</v>
      </c>
      <c r="H27" s="1">
        <v>2</v>
      </c>
      <c r="I27" s="1">
        <v>3</v>
      </c>
      <c r="J27" s="1">
        <v>2</v>
      </c>
      <c r="K27" s="1">
        <v>2</v>
      </c>
      <c r="L27" s="1">
        <v>2</v>
      </c>
      <c r="M27" s="1">
        <v>1</v>
      </c>
      <c r="N27" s="1">
        <v>1</v>
      </c>
      <c r="O27" s="1">
        <v>2</v>
      </c>
      <c r="P27" s="1">
        <v>1</v>
      </c>
      <c r="Q27" s="1">
        <v>0</v>
      </c>
      <c r="R27" s="1">
        <v>0</v>
      </c>
      <c r="S27" s="1">
        <v>2</v>
      </c>
      <c r="T27" s="1">
        <v>1</v>
      </c>
      <c r="U27" s="3"/>
      <c r="V27" s="3"/>
    </row>
    <row r="28" spans="1:22">
      <c r="A28" s="1" t="s">
        <v>64</v>
      </c>
      <c r="B28" s="1" t="s">
        <v>33</v>
      </c>
      <c r="C28" s="1">
        <v>35</v>
      </c>
      <c r="D28" s="1" t="s">
        <v>34</v>
      </c>
      <c r="E28" s="1" t="s">
        <v>35</v>
      </c>
      <c r="F28" s="1">
        <v>66</v>
      </c>
      <c r="G28" s="1">
        <v>1.65</v>
      </c>
      <c r="H28" s="1">
        <v>0</v>
      </c>
      <c r="I28" s="1">
        <v>0</v>
      </c>
      <c r="J28" s="1">
        <v>0</v>
      </c>
      <c r="K28" s="1">
        <v>3</v>
      </c>
      <c r="L28" s="1">
        <v>2</v>
      </c>
      <c r="M28" s="1">
        <v>1</v>
      </c>
      <c r="N28" s="1">
        <v>2</v>
      </c>
      <c r="O28" s="1">
        <v>2</v>
      </c>
      <c r="P28" s="1">
        <v>2</v>
      </c>
      <c r="Q28" s="1">
        <v>1</v>
      </c>
      <c r="R28" s="1">
        <v>1</v>
      </c>
      <c r="S28" s="1">
        <v>2</v>
      </c>
      <c r="T28" s="1">
        <v>2</v>
      </c>
      <c r="U28" s="3"/>
      <c r="V28" s="3"/>
    </row>
    <row r="29" spans="1:22">
      <c r="A29" s="1" t="s">
        <v>65</v>
      </c>
      <c r="B29" s="1" t="s">
        <v>40</v>
      </c>
      <c r="C29" s="1">
        <v>33</v>
      </c>
      <c r="D29" s="1" t="s">
        <v>34</v>
      </c>
      <c r="E29" s="1" t="s">
        <v>38</v>
      </c>
      <c r="F29" s="1">
        <v>55</v>
      </c>
      <c r="G29" s="1">
        <v>1.52</v>
      </c>
      <c r="H29" s="1">
        <v>1</v>
      </c>
      <c r="I29" s="1">
        <v>0</v>
      </c>
      <c r="J29" s="1">
        <v>0</v>
      </c>
      <c r="K29" s="1">
        <v>2</v>
      </c>
      <c r="L29" s="1">
        <v>1</v>
      </c>
      <c r="M29" s="1">
        <v>0</v>
      </c>
      <c r="N29" s="1">
        <v>1</v>
      </c>
      <c r="O29" s="1">
        <v>0</v>
      </c>
      <c r="P29" s="1">
        <v>1</v>
      </c>
      <c r="Q29" s="1">
        <v>0</v>
      </c>
      <c r="R29" s="1">
        <v>0</v>
      </c>
      <c r="S29" s="1">
        <v>2</v>
      </c>
      <c r="T29" s="1">
        <v>1</v>
      </c>
      <c r="U29" s="3"/>
      <c r="V29" s="3"/>
    </row>
    <row r="30" spans="1:22">
      <c r="A30" s="1" t="s">
        <v>66</v>
      </c>
      <c r="B30" s="1" t="s">
        <v>33</v>
      </c>
      <c r="C30" s="1">
        <v>34</v>
      </c>
      <c r="D30" s="1" t="s">
        <v>34</v>
      </c>
      <c r="E30" s="1" t="s">
        <v>38</v>
      </c>
      <c r="F30" s="1">
        <v>74</v>
      </c>
      <c r="G30" s="1">
        <v>1.82</v>
      </c>
      <c r="H30" s="1">
        <v>2</v>
      </c>
      <c r="I30" s="1">
        <v>0</v>
      </c>
      <c r="J30" s="1">
        <v>0</v>
      </c>
      <c r="K30" s="1">
        <v>3</v>
      </c>
      <c r="L30" s="1">
        <v>2</v>
      </c>
      <c r="M30" s="1">
        <v>1</v>
      </c>
      <c r="N30" s="1">
        <v>2</v>
      </c>
      <c r="O30" s="1">
        <v>4</v>
      </c>
      <c r="P30" s="1">
        <v>1</v>
      </c>
      <c r="Q30" s="1">
        <v>0</v>
      </c>
      <c r="R30" s="1">
        <v>1</v>
      </c>
      <c r="S30" s="1">
        <v>2</v>
      </c>
      <c r="T30" s="1">
        <v>1</v>
      </c>
      <c r="U30" s="3"/>
      <c r="V30" s="3"/>
    </row>
    <row r="31" spans="1:22">
      <c r="A31" s="1" t="s">
        <v>67</v>
      </c>
      <c r="B31" s="1" t="s">
        <v>33</v>
      </c>
      <c r="C31" s="1">
        <v>30</v>
      </c>
      <c r="D31" s="1" t="s">
        <v>37</v>
      </c>
      <c r="E31" s="1" t="s">
        <v>38</v>
      </c>
      <c r="F31" s="1">
        <v>85</v>
      </c>
      <c r="G31" s="1">
        <v>1.8</v>
      </c>
      <c r="H31" s="1">
        <v>1</v>
      </c>
      <c r="I31" s="1">
        <v>0</v>
      </c>
      <c r="J31" s="1">
        <v>0</v>
      </c>
      <c r="K31" s="1">
        <v>0</v>
      </c>
      <c r="L31" s="1">
        <v>2</v>
      </c>
      <c r="M31" s="1">
        <v>2</v>
      </c>
      <c r="N31" s="1">
        <v>2</v>
      </c>
      <c r="O31" s="1">
        <v>3</v>
      </c>
      <c r="P31" s="1">
        <v>2</v>
      </c>
      <c r="Q31" s="1">
        <v>0</v>
      </c>
      <c r="R31" s="1">
        <v>2</v>
      </c>
      <c r="S31" s="1">
        <v>2</v>
      </c>
      <c r="T31" s="1">
        <v>3</v>
      </c>
      <c r="U31" s="3"/>
      <c r="V31" s="3"/>
    </row>
    <row r="32" spans="1:22">
      <c r="A32" s="1" t="s">
        <v>68</v>
      </c>
      <c r="B32" s="1" t="s">
        <v>40</v>
      </c>
      <c r="C32" s="1">
        <v>32</v>
      </c>
      <c r="D32" s="1" t="s">
        <v>51</v>
      </c>
      <c r="E32" s="1" t="s">
        <v>35</v>
      </c>
      <c r="F32" s="1">
        <v>55.2</v>
      </c>
      <c r="G32" s="1">
        <v>1.5</v>
      </c>
      <c r="H32" s="1">
        <v>0</v>
      </c>
      <c r="I32" s="1">
        <v>1</v>
      </c>
      <c r="J32" s="1">
        <v>1</v>
      </c>
      <c r="K32" s="1">
        <v>4</v>
      </c>
      <c r="L32" s="1">
        <v>2</v>
      </c>
      <c r="M32" s="1">
        <v>2</v>
      </c>
      <c r="N32" s="1">
        <v>3</v>
      </c>
      <c r="O32" s="1">
        <v>3</v>
      </c>
      <c r="P32" s="1">
        <v>3</v>
      </c>
      <c r="Q32" s="1">
        <v>1</v>
      </c>
      <c r="R32" s="1">
        <v>0</v>
      </c>
      <c r="S32" s="1">
        <v>2</v>
      </c>
      <c r="T32" s="1">
        <v>4</v>
      </c>
      <c r="U32" s="3"/>
      <c r="V32" s="3"/>
    </row>
    <row r="33" spans="1:22">
      <c r="A33" s="1" t="s">
        <v>69</v>
      </c>
      <c r="B33" s="1" t="s">
        <v>33</v>
      </c>
      <c r="C33" s="1">
        <v>43</v>
      </c>
      <c r="D33" s="1" t="s">
        <v>37</v>
      </c>
      <c r="E33" s="1" t="s">
        <v>38</v>
      </c>
      <c r="F33" s="1">
        <v>57</v>
      </c>
      <c r="G33" s="1">
        <v>1.67</v>
      </c>
      <c r="H33" s="1">
        <v>1</v>
      </c>
      <c r="I33" s="1">
        <v>2</v>
      </c>
      <c r="J33" s="1">
        <v>1</v>
      </c>
      <c r="K33" s="1">
        <v>3</v>
      </c>
      <c r="L33" s="1">
        <v>1</v>
      </c>
      <c r="M33" s="1">
        <v>1</v>
      </c>
      <c r="N33" s="1">
        <v>2</v>
      </c>
      <c r="O33" s="1">
        <v>2</v>
      </c>
      <c r="P33" s="1">
        <v>2</v>
      </c>
      <c r="Q33" s="1">
        <v>1</v>
      </c>
      <c r="R33" s="1">
        <v>1</v>
      </c>
      <c r="S33" s="1">
        <v>3</v>
      </c>
      <c r="T33" s="1">
        <v>2</v>
      </c>
      <c r="U33" s="3"/>
      <c r="V33" s="3"/>
    </row>
    <row r="34" spans="1:22">
      <c r="A34" s="1" t="s">
        <v>71</v>
      </c>
      <c r="B34" s="1" t="s">
        <v>33</v>
      </c>
      <c r="C34" s="1">
        <v>34</v>
      </c>
      <c r="D34" s="1" t="s">
        <v>37</v>
      </c>
      <c r="E34" s="1" t="s">
        <v>38</v>
      </c>
      <c r="F34" s="1">
        <v>90</v>
      </c>
      <c r="G34" s="1">
        <v>1.73</v>
      </c>
      <c r="H34" s="1">
        <v>2</v>
      </c>
      <c r="I34" s="1">
        <v>2</v>
      </c>
      <c r="J34" s="1">
        <v>2</v>
      </c>
      <c r="K34" s="1">
        <v>2</v>
      </c>
      <c r="L34" s="1">
        <v>4</v>
      </c>
      <c r="M34" s="1">
        <v>3</v>
      </c>
      <c r="N34" s="1">
        <v>4</v>
      </c>
      <c r="O34" s="1">
        <v>3</v>
      </c>
      <c r="P34" s="1">
        <v>2</v>
      </c>
      <c r="Q34" s="1">
        <v>2</v>
      </c>
      <c r="R34" s="1">
        <v>2</v>
      </c>
      <c r="S34" s="1">
        <v>3</v>
      </c>
      <c r="T34" s="1">
        <v>3</v>
      </c>
      <c r="U34" s="3"/>
      <c r="V34" s="3"/>
    </row>
    <row r="35" spans="1:22">
      <c r="A35" s="1" t="s">
        <v>72</v>
      </c>
      <c r="B35" s="1" t="s">
        <v>40</v>
      </c>
      <c r="C35" s="1">
        <v>37</v>
      </c>
      <c r="D35" s="1" t="s">
        <v>51</v>
      </c>
      <c r="E35" s="1" t="s">
        <v>35</v>
      </c>
      <c r="F35" s="1">
        <v>51</v>
      </c>
      <c r="G35" s="1">
        <v>1.6</v>
      </c>
      <c r="H35" s="1">
        <v>1</v>
      </c>
      <c r="I35" s="1">
        <v>1</v>
      </c>
      <c r="J35" s="1">
        <v>1</v>
      </c>
      <c r="K35" s="1">
        <v>4</v>
      </c>
      <c r="L35" s="1">
        <v>2</v>
      </c>
      <c r="M35" s="1">
        <v>2</v>
      </c>
      <c r="N35" s="1">
        <v>2</v>
      </c>
      <c r="O35" s="1">
        <v>2</v>
      </c>
      <c r="P35" s="1">
        <v>2</v>
      </c>
      <c r="Q35" s="1">
        <v>0</v>
      </c>
      <c r="R35" s="1">
        <v>0</v>
      </c>
      <c r="S35" s="1">
        <v>4</v>
      </c>
      <c r="T35" s="1">
        <v>2</v>
      </c>
      <c r="U35" s="3"/>
      <c r="V35" s="3"/>
    </row>
    <row r="36" spans="1:22">
      <c r="A36" s="1" t="s">
        <v>70</v>
      </c>
      <c r="B36" s="1" t="s">
        <v>40</v>
      </c>
      <c r="C36" s="1">
        <v>38</v>
      </c>
      <c r="D36" s="1" t="s">
        <v>34</v>
      </c>
      <c r="E36" s="1" t="s">
        <v>35</v>
      </c>
      <c r="F36" s="1">
        <v>55</v>
      </c>
      <c r="G36" s="1">
        <v>1.45</v>
      </c>
      <c r="H36" s="1">
        <v>2</v>
      </c>
      <c r="I36" s="1">
        <v>3</v>
      </c>
      <c r="J36" s="1">
        <v>1</v>
      </c>
      <c r="K36" s="1">
        <v>1</v>
      </c>
      <c r="L36" s="1">
        <v>1</v>
      </c>
      <c r="M36" s="1">
        <v>2</v>
      </c>
      <c r="N36" s="1">
        <v>3</v>
      </c>
      <c r="O36" s="1">
        <v>4</v>
      </c>
      <c r="P36" s="1">
        <v>1</v>
      </c>
      <c r="Q36" s="1">
        <v>2</v>
      </c>
      <c r="R36" s="1">
        <v>0</v>
      </c>
      <c r="S36" s="1">
        <v>1</v>
      </c>
      <c r="T36" s="1">
        <v>1</v>
      </c>
      <c r="U36" s="3"/>
      <c r="V36" s="3"/>
    </row>
  </sheetData>
  <sheetProtection sheet="1" objects="1" scenarios="1"/>
  <autoFilter ref="A4:V36">
    <sortState ref="A5:V36">
      <sortCondition ref="A4:A36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topLeftCell="E17" workbookViewId="0">
      <selection activeCell="W6" sqref="W6:X37"/>
    </sheetView>
  </sheetViews>
  <sheetFormatPr defaultRowHeight="14.4"/>
  <cols>
    <col min="22" max="22" width="14" bestFit="1" customWidth="1"/>
  </cols>
  <sheetData>
    <row r="1" spans="1:24" ht="23.4">
      <c r="B1" s="40" t="s">
        <v>169</v>
      </c>
    </row>
    <row r="2" spans="1:24" ht="18">
      <c r="C2" s="8" t="s">
        <v>170</v>
      </c>
    </row>
    <row r="3" spans="1:24" ht="21">
      <c r="C3" s="6" t="s">
        <v>171</v>
      </c>
    </row>
    <row r="5" spans="1:24">
      <c r="A5" t="s">
        <v>19</v>
      </c>
      <c r="B5" t="s">
        <v>0</v>
      </c>
      <c r="C5" t="s">
        <v>2</v>
      </c>
      <c r="D5" t="s">
        <v>3</v>
      </c>
      <c r="E5" t="s">
        <v>4</v>
      </c>
      <c r="F5" t="s">
        <v>1</v>
      </c>
      <c r="G5" t="s">
        <v>20</v>
      </c>
      <c r="H5" t="s">
        <v>21</v>
      </c>
      <c r="I5" t="s">
        <v>22</v>
      </c>
      <c r="J5" t="s">
        <v>23</v>
      </c>
      <c r="K5" t="s">
        <v>9</v>
      </c>
      <c r="L5" t="s">
        <v>10</v>
      </c>
      <c r="M5" t="s">
        <v>11</v>
      </c>
      <c r="N5" t="s">
        <v>24</v>
      </c>
      <c r="O5" t="s">
        <v>25</v>
      </c>
      <c r="P5" t="s">
        <v>26</v>
      </c>
      <c r="Q5" t="s">
        <v>15</v>
      </c>
      <c r="R5" t="s">
        <v>27</v>
      </c>
      <c r="S5" t="s">
        <v>28</v>
      </c>
      <c r="T5" t="s">
        <v>29</v>
      </c>
      <c r="U5" s="14" t="s">
        <v>30</v>
      </c>
      <c r="V5" s="14" t="s">
        <v>31</v>
      </c>
      <c r="W5" t="s">
        <v>24</v>
      </c>
      <c r="X5" t="s">
        <v>172</v>
      </c>
    </row>
    <row r="6" spans="1:24">
      <c r="A6" t="s">
        <v>50</v>
      </c>
      <c r="B6" t="s">
        <v>40</v>
      </c>
      <c r="C6">
        <v>37</v>
      </c>
      <c r="D6" t="s">
        <v>51</v>
      </c>
      <c r="E6" t="s">
        <v>35</v>
      </c>
      <c r="F6">
        <v>50</v>
      </c>
      <c r="G6">
        <v>1.6</v>
      </c>
      <c r="H6">
        <v>0</v>
      </c>
      <c r="I6">
        <v>0</v>
      </c>
      <c r="J6">
        <v>0</v>
      </c>
      <c r="K6">
        <v>4</v>
      </c>
      <c r="L6">
        <v>2</v>
      </c>
      <c r="M6">
        <v>2</v>
      </c>
      <c r="N6">
        <v>2</v>
      </c>
      <c r="O6">
        <v>3</v>
      </c>
      <c r="P6">
        <v>2</v>
      </c>
      <c r="Q6">
        <v>0</v>
      </c>
      <c r="R6">
        <v>3</v>
      </c>
      <c r="S6">
        <v>3</v>
      </c>
      <c r="T6">
        <v>3</v>
      </c>
      <c r="U6" s="14">
        <f t="shared" ref="U6:U37" si="0">F6/(G6^2)</f>
        <v>19.531249999999996</v>
      </c>
      <c r="V6" s="14" t="str">
        <f>IF(U6&lt;25,"normal",IF(OR(U6&gt;25,U6=25),"overweight"))</f>
        <v>normal</v>
      </c>
      <c r="W6" s="7"/>
      <c r="X6" s="7"/>
    </row>
    <row r="7" spans="1:24">
      <c r="A7" t="s">
        <v>32</v>
      </c>
      <c r="B7" t="s">
        <v>33</v>
      </c>
      <c r="C7">
        <v>34</v>
      </c>
      <c r="D7" t="s">
        <v>34</v>
      </c>
      <c r="E7" t="s">
        <v>35</v>
      </c>
      <c r="F7">
        <v>76</v>
      </c>
      <c r="G7">
        <v>1.75</v>
      </c>
      <c r="H7">
        <v>1</v>
      </c>
      <c r="I7">
        <v>2</v>
      </c>
      <c r="J7">
        <v>2</v>
      </c>
      <c r="K7">
        <v>3</v>
      </c>
      <c r="L7">
        <v>0</v>
      </c>
      <c r="M7">
        <v>1</v>
      </c>
      <c r="N7">
        <v>1</v>
      </c>
      <c r="O7">
        <v>3</v>
      </c>
      <c r="P7">
        <v>1</v>
      </c>
      <c r="Q7">
        <v>0</v>
      </c>
      <c r="R7">
        <v>0</v>
      </c>
      <c r="S7">
        <v>2</v>
      </c>
      <c r="T7">
        <v>1</v>
      </c>
      <c r="U7" s="14">
        <f t="shared" si="0"/>
        <v>24.816326530612244</v>
      </c>
      <c r="V7" s="14" t="str">
        <f t="shared" ref="V7:V37" si="1">IF(U7&lt;25,"normal",IF(OR(U7&gt;25,U7=25),"overweight"))</f>
        <v>normal</v>
      </c>
      <c r="W7" s="7"/>
      <c r="X7" s="7"/>
    </row>
    <row r="8" spans="1:24">
      <c r="A8" t="s">
        <v>36</v>
      </c>
      <c r="B8" t="s">
        <v>33</v>
      </c>
      <c r="C8">
        <v>25</v>
      </c>
      <c r="D8" t="s">
        <v>37</v>
      </c>
      <c r="E8" t="s">
        <v>38</v>
      </c>
      <c r="F8">
        <v>97</v>
      </c>
      <c r="G8">
        <v>1.71</v>
      </c>
      <c r="H8">
        <v>0</v>
      </c>
      <c r="I8">
        <v>3</v>
      </c>
      <c r="J8">
        <v>3</v>
      </c>
      <c r="K8">
        <v>3</v>
      </c>
      <c r="L8">
        <v>2</v>
      </c>
      <c r="M8">
        <v>0</v>
      </c>
      <c r="N8">
        <v>2</v>
      </c>
      <c r="O8">
        <v>2</v>
      </c>
      <c r="P8">
        <v>3</v>
      </c>
      <c r="Q8">
        <v>1</v>
      </c>
      <c r="R8">
        <v>1</v>
      </c>
      <c r="S8">
        <v>3</v>
      </c>
      <c r="T8">
        <v>2</v>
      </c>
      <c r="U8" s="14">
        <f t="shared" si="0"/>
        <v>33.172600116275099</v>
      </c>
      <c r="V8" s="14" t="str">
        <f t="shared" si="1"/>
        <v>overweight</v>
      </c>
      <c r="W8" s="7"/>
      <c r="X8" s="7"/>
    </row>
    <row r="9" spans="1:24">
      <c r="A9" t="s">
        <v>39</v>
      </c>
      <c r="B9" t="s">
        <v>40</v>
      </c>
      <c r="C9">
        <v>30</v>
      </c>
      <c r="D9" t="s">
        <v>37</v>
      </c>
      <c r="E9" t="s">
        <v>38</v>
      </c>
      <c r="F9">
        <v>56</v>
      </c>
      <c r="G9">
        <v>1.67</v>
      </c>
      <c r="H9">
        <v>0</v>
      </c>
      <c r="I9">
        <v>2</v>
      </c>
      <c r="J9">
        <v>0</v>
      </c>
      <c r="K9">
        <v>2</v>
      </c>
      <c r="L9">
        <v>0</v>
      </c>
      <c r="M9">
        <v>0</v>
      </c>
      <c r="N9">
        <v>1</v>
      </c>
      <c r="O9">
        <v>2</v>
      </c>
      <c r="P9">
        <v>1</v>
      </c>
      <c r="Q9">
        <v>0</v>
      </c>
      <c r="R9">
        <v>0</v>
      </c>
      <c r="S9">
        <v>1</v>
      </c>
      <c r="T9">
        <v>4</v>
      </c>
      <c r="U9" s="14">
        <f t="shared" si="0"/>
        <v>20.07960127648894</v>
      </c>
      <c r="V9" s="14" t="str">
        <f t="shared" si="1"/>
        <v>normal</v>
      </c>
      <c r="W9" s="7"/>
      <c r="X9" s="7"/>
    </row>
    <row r="10" spans="1:24">
      <c r="A10" t="s">
        <v>41</v>
      </c>
      <c r="B10" t="s">
        <v>40</v>
      </c>
      <c r="C10">
        <v>31</v>
      </c>
      <c r="D10" t="s">
        <v>37</v>
      </c>
      <c r="E10" t="s">
        <v>38</v>
      </c>
      <c r="F10">
        <v>61</v>
      </c>
      <c r="G10">
        <v>1.61</v>
      </c>
      <c r="H10">
        <v>0</v>
      </c>
      <c r="I10">
        <v>4</v>
      </c>
      <c r="J10">
        <v>0</v>
      </c>
      <c r="K10">
        <v>3</v>
      </c>
      <c r="L10">
        <v>2</v>
      </c>
      <c r="M10">
        <v>0</v>
      </c>
      <c r="N10">
        <v>4</v>
      </c>
      <c r="O10">
        <v>4</v>
      </c>
      <c r="P10">
        <v>2</v>
      </c>
      <c r="Q10">
        <v>2</v>
      </c>
      <c r="R10">
        <v>0</v>
      </c>
      <c r="S10">
        <v>3</v>
      </c>
      <c r="T10">
        <v>3</v>
      </c>
      <c r="U10" s="14">
        <f t="shared" si="0"/>
        <v>23.533042706685695</v>
      </c>
      <c r="V10" s="14" t="str">
        <f t="shared" si="1"/>
        <v>normal</v>
      </c>
      <c r="W10" s="7"/>
      <c r="X10" s="7"/>
    </row>
    <row r="11" spans="1:24">
      <c r="A11" t="s">
        <v>42</v>
      </c>
      <c r="B11" t="s">
        <v>40</v>
      </c>
      <c r="C11">
        <v>38</v>
      </c>
      <c r="D11" t="s">
        <v>37</v>
      </c>
      <c r="E11" t="s">
        <v>38</v>
      </c>
      <c r="F11">
        <v>50</v>
      </c>
      <c r="G11">
        <v>1.6</v>
      </c>
      <c r="H11">
        <v>0</v>
      </c>
      <c r="I11">
        <v>0</v>
      </c>
      <c r="J11">
        <v>0</v>
      </c>
      <c r="K11">
        <v>0</v>
      </c>
      <c r="L11">
        <v>2</v>
      </c>
      <c r="M11">
        <v>1</v>
      </c>
      <c r="N11">
        <v>2</v>
      </c>
      <c r="O11">
        <v>2</v>
      </c>
      <c r="P11">
        <v>0</v>
      </c>
      <c r="Q11">
        <v>1</v>
      </c>
      <c r="R11">
        <v>2</v>
      </c>
      <c r="S11">
        <v>2</v>
      </c>
      <c r="T11">
        <v>2</v>
      </c>
      <c r="U11" s="14">
        <f t="shared" si="0"/>
        <v>19.531249999999996</v>
      </c>
      <c r="V11" s="14" t="str">
        <f t="shared" si="1"/>
        <v>normal</v>
      </c>
      <c r="W11" s="7"/>
      <c r="X11" s="7"/>
    </row>
    <row r="12" spans="1:24">
      <c r="A12" t="s">
        <v>43</v>
      </c>
      <c r="B12" t="s">
        <v>33</v>
      </c>
      <c r="C12">
        <v>39</v>
      </c>
      <c r="D12" t="s">
        <v>37</v>
      </c>
      <c r="E12" t="s">
        <v>38</v>
      </c>
      <c r="F12">
        <v>89</v>
      </c>
      <c r="G12">
        <v>1.7</v>
      </c>
      <c r="H12">
        <v>1</v>
      </c>
      <c r="I12">
        <v>3</v>
      </c>
      <c r="J12">
        <v>3</v>
      </c>
      <c r="K12">
        <v>2</v>
      </c>
      <c r="L12">
        <v>2</v>
      </c>
      <c r="M12">
        <v>2</v>
      </c>
      <c r="N12">
        <v>2</v>
      </c>
      <c r="O12">
        <v>4</v>
      </c>
      <c r="P12">
        <v>2</v>
      </c>
      <c r="Q12">
        <v>0</v>
      </c>
      <c r="R12">
        <v>1</v>
      </c>
      <c r="S12">
        <v>1</v>
      </c>
      <c r="T12">
        <v>1</v>
      </c>
      <c r="U12" s="14">
        <f t="shared" si="0"/>
        <v>30.795847750865054</v>
      </c>
      <c r="V12" s="14" t="str">
        <f t="shared" si="1"/>
        <v>overweight</v>
      </c>
      <c r="W12" s="7"/>
      <c r="X12" s="7"/>
    </row>
    <row r="13" spans="1:24">
      <c r="A13" t="s">
        <v>44</v>
      </c>
      <c r="B13" t="s">
        <v>33</v>
      </c>
      <c r="C13">
        <v>32</v>
      </c>
      <c r="D13" t="s">
        <v>34</v>
      </c>
      <c r="E13" t="s">
        <v>35</v>
      </c>
      <c r="F13">
        <v>70</v>
      </c>
      <c r="G13">
        <v>1.67</v>
      </c>
      <c r="H13">
        <v>3</v>
      </c>
      <c r="I13">
        <v>2</v>
      </c>
      <c r="J13">
        <v>2</v>
      </c>
      <c r="K13">
        <v>3</v>
      </c>
      <c r="L13">
        <v>2</v>
      </c>
      <c r="M13">
        <v>4</v>
      </c>
      <c r="N13">
        <v>3</v>
      </c>
      <c r="O13">
        <v>2</v>
      </c>
      <c r="P13">
        <v>3</v>
      </c>
      <c r="Q13">
        <v>3</v>
      </c>
      <c r="R13">
        <v>2</v>
      </c>
      <c r="S13">
        <v>3</v>
      </c>
      <c r="T13">
        <v>3</v>
      </c>
      <c r="U13" s="14">
        <f t="shared" si="0"/>
        <v>25.099501595611173</v>
      </c>
      <c r="V13" s="14" t="str">
        <f t="shared" si="1"/>
        <v>overweight</v>
      </c>
      <c r="W13" s="7"/>
      <c r="X13" s="7"/>
    </row>
    <row r="14" spans="1:24">
      <c r="A14" t="s">
        <v>45</v>
      </c>
      <c r="B14" t="s">
        <v>40</v>
      </c>
      <c r="C14">
        <v>29</v>
      </c>
      <c r="D14" t="s">
        <v>46</v>
      </c>
      <c r="E14" t="s">
        <v>35</v>
      </c>
      <c r="F14">
        <v>65</v>
      </c>
      <c r="G14">
        <v>1.73</v>
      </c>
      <c r="H14">
        <v>1</v>
      </c>
      <c r="I14">
        <v>0</v>
      </c>
      <c r="J14">
        <v>0</v>
      </c>
      <c r="K14">
        <v>0</v>
      </c>
      <c r="L14">
        <v>1</v>
      </c>
      <c r="M14">
        <v>2</v>
      </c>
      <c r="N14">
        <v>2</v>
      </c>
      <c r="O14">
        <v>2</v>
      </c>
      <c r="P14">
        <v>1</v>
      </c>
      <c r="Q14">
        <v>0</v>
      </c>
      <c r="R14">
        <v>0</v>
      </c>
      <c r="S14">
        <v>1</v>
      </c>
      <c r="T14">
        <v>2</v>
      </c>
      <c r="U14" s="14">
        <f t="shared" si="0"/>
        <v>21.718066089745729</v>
      </c>
      <c r="V14" s="14" t="str">
        <f t="shared" si="1"/>
        <v>normal</v>
      </c>
      <c r="W14" s="7"/>
      <c r="X14" s="7"/>
    </row>
    <row r="15" spans="1:24">
      <c r="A15" t="s">
        <v>47</v>
      </c>
      <c r="B15" t="s">
        <v>33</v>
      </c>
      <c r="C15">
        <v>28</v>
      </c>
      <c r="D15" t="s">
        <v>34</v>
      </c>
      <c r="E15" t="s">
        <v>35</v>
      </c>
      <c r="F15">
        <v>65</v>
      </c>
      <c r="G15">
        <v>1.68</v>
      </c>
      <c r="H15">
        <v>1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3</v>
      </c>
      <c r="P15">
        <v>1</v>
      </c>
      <c r="Q15">
        <v>1</v>
      </c>
      <c r="R15">
        <v>2</v>
      </c>
      <c r="S15">
        <v>2</v>
      </c>
      <c r="T15">
        <v>4</v>
      </c>
      <c r="U15" s="14">
        <f t="shared" si="0"/>
        <v>23.030045351473927</v>
      </c>
      <c r="V15" s="14" t="str">
        <f t="shared" si="1"/>
        <v>normal</v>
      </c>
      <c r="W15" s="7"/>
      <c r="X15" s="7"/>
    </row>
    <row r="16" spans="1:24">
      <c r="A16" t="s">
        <v>48</v>
      </c>
      <c r="B16" t="s">
        <v>40</v>
      </c>
      <c r="C16">
        <v>34</v>
      </c>
      <c r="D16" t="s">
        <v>34</v>
      </c>
      <c r="E16" t="s">
        <v>38</v>
      </c>
      <c r="F16">
        <v>51</v>
      </c>
      <c r="G16">
        <v>1.56</v>
      </c>
      <c r="H16">
        <v>2</v>
      </c>
      <c r="I16">
        <v>2</v>
      </c>
      <c r="J16">
        <v>2</v>
      </c>
      <c r="K16">
        <v>1</v>
      </c>
      <c r="L16">
        <v>2</v>
      </c>
      <c r="M16">
        <v>3</v>
      </c>
      <c r="N16">
        <v>3</v>
      </c>
      <c r="O16">
        <v>2</v>
      </c>
      <c r="P16">
        <v>1</v>
      </c>
      <c r="Q16">
        <v>0</v>
      </c>
      <c r="R16">
        <v>2</v>
      </c>
      <c r="S16">
        <v>2</v>
      </c>
      <c r="T16">
        <v>3</v>
      </c>
      <c r="U16" s="14">
        <f t="shared" si="0"/>
        <v>20.956607495069033</v>
      </c>
      <c r="V16" s="14" t="str">
        <f t="shared" si="1"/>
        <v>normal</v>
      </c>
      <c r="W16" s="7"/>
      <c r="X16" s="7"/>
    </row>
    <row r="17" spans="1:24">
      <c r="A17" t="s">
        <v>49</v>
      </c>
      <c r="B17" t="s">
        <v>33</v>
      </c>
      <c r="C17">
        <v>28</v>
      </c>
      <c r="D17" t="s">
        <v>34</v>
      </c>
      <c r="E17" t="s">
        <v>35</v>
      </c>
      <c r="F17">
        <v>68</v>
      </c>
      <c r="G17">
        <v>1.68</v>
      </c>
      <c r="H17">
        <v>0</v>
      </c>
      <c r="I17">
        <v>2</v>
      </c>
      <c r="J17">
        <v>2</v>
      </c>
      <c r="K17">
        <v>2</v>
      </c>
      <c r="L17">
        <v>2</v>
      </c>
      <c r="M17">
        <v>0</v>
      </c>
      <c r="N17">
        <v>2</v>
      </c>
      <c r="O17">
        <v>2</v>
      </c>
      <c r="P17">
        <v>2</v>
      </c>
      <c r="Q17">
        <v>0</v>
      </c>
      <c r="R17">
        <v>2</v>
      </c>
      <c r="S17">
        <v>2</v>
      </c>
      <c r="T17">
        <v>2</v>
      </c>
      <c r="U17" s="14">
        <f t="shared" si="0"/>
        <v>24.092970521541954</v>
      </c>
      <c r="V17" s="14" t="str">
        <f t="shared" si="1"/>
        <v>normal</v>
      </c>
      <c r="W17" s="7"/>
      <c r="X17" s="7"/>
    </row>
    <row r="18" spans="1:24">
      <c r="A18" t="s">
        <v>53</v>
      </c>
      <c r="B18" t="s">
        <v>33</v>
      </c>
      <c r="C18">
        <v>45</v>
      </c>
      <c r="D18" t="s">
        <v>51</v>
      </c>
      <c r="E18" t="s">
        <v>35</v>
      </c>
      <c r="F18">
        <v>76</v>
      </c>
      <c r="G18">
        <v>1.7</v>
      </c>
      <c r="H18">
        <v>0</v>
      </c>
      <c r="I18">
        <v>0</v>
      </c>
      <c r="J18">
        <v>0</v>
      </c>
      <c r="K18">
        <v>2</v>
      </c>
      <c r="L18">
        <v>2</v>
      </c>
      <c r="M18">
        <v>2</v>
      </c>
      <c r="N18">
        <v>2</v>
      </c>
      <c r="O18">
        <v>2</v>
      </c>
      <c r="P18">
        <v>1</v>
      </c>
      <c r="Q18">
        <v>0</v>
      </c>
      <c r="R18">
        <v>1</v>
      </c>
      <c r="S18">
        <v>2</v>
      </c>
      <c r="T18">
        <v>2</v>
      </c>
      <c r="U18" s="14">
        <f t="shared" si="0"/>
        <v>26.297577854671282</v>
      </c>
      <c r="V18" s="14" t="str">
        <f t="shared" si="1"/>
        <v>overweight</v>
      </c>
      <c r="W18" s="7"/>
      <c r="X18" s="7"/>
    </row>
    <row r="19" spans="1:24">
      <c r="A19" t="s">
        <v>54</v>
      </c>
      <c r="B19" t="s">
        <v>40</v>
      </c>
      <c r="C19">
        <v>27</v>
      </c>
      <c r="D19" t="s">
        <v>37</v>
      </c>
      <c r="E19" t="s">
        <v>38</v>
      </c>
      <c r="F19">
        <v>62</v>
      </c>
      <c r="G19">
        <v>1.64</v>
      </c>
      <c r="H19">
        <v>3</v>
      </c>
      <c r="I19">
        <v>4</v>
      </c>
      <c r="J19">
        <v>0</v>
      </c>
      <c r="K19">
        <v>2</v>
      </c>
      <c r="L19">
        <v>2</v>
      </c>
      <c r="M19">
        <v>2</v>
      </c>
      <c r="N19">
        <v>3</v>
      </c>
      <c r="O19">
        <v>3</v>
      </c>
      <c r="P19">
        <v>1</v>
      </c>
      <c r="Q19">
        <v>2</v>
      </c>
      <c r="R19">
        <v>1</v>
      </c>
      <c r="S19">
        <v>1</v>
      </c>
      <c r="T19">
        <v>2</v>
      </c>
      <c r="U19" s="14">
        <f t="shared" si="0"/>
        <v>23.051754907792983</v>
      </c>
      <c r="V19" s="14" t="str">
        <f t="shared" si="1"/>
        <v>normal</v>
      </c>
      <c r="W19" s="7"/>
      <c r="X19" s="7"/>
    </row>
    <row r="20" spans="1:24">
      <c r="A20" t="s">
        <v>52</v>
      </c>
      <c r="B20" t="s">
        <v>40</v>
      </c>
      <c r="C20">
        <v>34</v>
      </c>
      <c r="D20" t="s">
        <v>34</v>
      </c>
      <c r="E20" t="s">
        <v>38</v>
      </c>
      <c r="F20">
        <v>52</v>
      </c>
      <c r="G20">
        <v>1.57</v>
      </c>
      <c r="H20">
        <v>1</v>
      </c>
      <c r="I20">
        <v>1</v>
      </c>
      <c r="J20">
        <v>0</v>
      </c>
      <c r="K20">
        <v>4</v>
      </c>
      <c r="L20">
        <v>2</v>
      </c>
      <c r="M20">
        <v>3</v>
      </c>
      <c r="N20">
        <v>2</v>
      </c>
      <c r="O20">
        <v>3</v>
      </c>
      <c r="P20">
        <v>4</v>
      </c>
      <c r="Q20">
        <v>3</v>
      </c>
      <c r="R20">
        <v>1</v>
      </c>
      <c r="S20">
        <v>2</v>
      </c>
      <c r="T20">
        <v>3</v>
      </c>
      <c r="U20" s="14">
        <f t="shared" si="0"/>
        <v>21.096190514828187</v>
      </c>
      <c r="V20" s="14" t="str">
        <f t="shared" si="1"/>
        <v>normal</v>
      </c>
      <c r="W20" s="7"/>
      <c r="X20" s="7"/>
    </row>
    <row r="21" spans="1:24">
      <c r="A21" t="s">
        <v>55</v>
      </c>
      <c r="B21" t="s">
        <v>33</v>
      </c>
      <c r="C21">
        <v>28</v>
      </c>
      <c r="D21" t="s">
        <v>34</v>
      </c>
      <c r="E21" t="s">
        <v>38</v>
      </c>
      <c r="F21">
        <v>62</v>
      </c>
      <c r="G21">
        <v>1.7</v>
      </c>
      <c r="H21">
        <v>1</v>
      </c>
      <c r="I21">
        <v>2</v>
      </c>
      <c r="J21">
        <v>2</v>
      </c>
      <c r="K21">
        <v>3</v>
      </c>
      <c r="L21">
        <v>0</v>
      </c>
      <c r="M21">
        <v>1</v>
      </c>
      <c r="N21">
        <v>1</v>
      </c>
      <c r="O21">
        <v>3</v>
      </c>
      <c r="P21">
        <v>1</v>
      </c>
      <c r="Q21">
        <v>1</v>
      </c>
      <c r="R21">
        <v>2</v>
      </c>
      <c r="S21">
        <v>2</v>
      </c>
      <c r="T21">
        <v>0</v>
      </c>
      <c r="U21" s="14">
        <f t="shared" si="0"/>
        <v>21.453287197231838</v>
      </c>
      <c r="V21" s="14" t="str">
        <f t="shared" si="1"/>
        <v>normal</v>
      </c>
      <c r="W21" s="7"/>
      <c r="X21" s="7"/>
    </row>
    <row r="22" spans="1:24">
      <c r="A22" t="s">
        <v>56</v>
      </c>
      <c r="B22" t="s">
        <v>33</v>
      </c>
      <c r="C22">
        <v>45</v>
      </c>
      <c r="D22" t="s">
        <v>51</v>
      </c>
      <c r="E22" t="s">
        <v>35</v>
      </c>
      <c r="F22">
        <v>77</v>
      </c>
      <c r="G22">
        <v>1.7</v>
      </c>
      <c r="H22">
        <v>1</v>
      </c>
      <c r="I22">
        <v>1</v>
      </c>
      <c r="J22">
        <v>1</v>
      </c>
      <c r="K22">
        <v>2</v>
      </c>
      <c r="L22">
        <v>2</v>
      </c>
      <c r="M22">
        <v>2</v>
      </c>
      <c r="N22">
        <v>2</v>
      </c>
      <c r="O22">
        <v>2</v>
      </c>
      <c r="P22">
        <v>1</v>
      </c>
      <c r="Q22">
        <v>1</v>
      </c>
      <c r="R22">
        <v>1</v>
      </c>
      <c r="S22">
        <v>2</v>
      </c>
      <c r="T22">
        <v>2</v>
      </c>
      <c r="U22" s="14">
        <f t="shared" si="0"/>
        <v>26.643598615916957</v>
      </c>
      <c r="V22" s="14" t="str">
        <f t="shared" si="1"/>
        <v>overweight</v>
      </c>
      <c r="W22" s="7"/>
      <c r="X22" s="7"/>
    </row>
    <row r="23" spans="1:24">
      <c r="A23" t="s">
        <v>57</v>
      </c>
      <c r="B23" t="s">
        <v>33</v>
      </c>
      <c r="C23">
        <v>36</v>
      </c>
      <c r="D23" t="s">
        <v>58</v>
      </c>
      <c r="E23" t="s">
        <v>35</v>
      </c>
      <c r="F23">
        <v>52</v>
      </c>
      <c r="G23">
        <v>1.65</v>
      </c>
      <c r="H23">
        <v>0</v>
      </c>
      <c r="I23">
        <v>0</v>
      </c>
      <c r="J23">
        <v>2</v>
      </c>
      <c r="K23">
        <v>3</v>
      </c>
      <c r="L23">
        <v>2</v>
      </c>
      <c r="M23">
        <v>2</v>
      </c>
      <c r="N23">
        <v>3</v>
      </c>
      <c r="O23">
        <v>2</v>
      </c>
      <c r="P23">
        <v>1</v>
      </c>
      <c r="Q23">
        <v>1</v>
      </c>
      <c r="R23">
        <v>2</v>
      </c>
      <c r="S23">
        <v>3</v>
      </c>
      <c r="T23">
        <v>2</v>
      </c>
      <c r="U23" s="14">
        <f t="shared" si="0"/>
        <v>19.100091827364558</v>
      </c>
      <c r="V23" s="14" t="str">
        <f t="shared" si="1"/>
        <v>normal</v>
      </c>
      <c r="W23" s="7"/>
      <c r="X23" s="7"/>
    </row>
    <row r="24" spans="1:24">
      <c r="A24" t="s">
        <v>59</v>
      </c>
      <c r="B24" t="s">
        <v>33</v>
      </c>
      <c r="C24">
        <v>34</v>
      </c>
      <c r="D24" t="s">
        <v>34</v>
      </c>
      <c r="E24" t="s">
        <v>35</v>
      </c>
      <c r="F24">
        <v>76</v>
      </c>
      <c r="G24">
        <v>1.75</v>
      </c>
      <c r="H24">
        <v>1</v>
      </c>
      <c r="I24">
        <v>1</v>
      </c>
      <c r="J24">
        <v>1</v>
      </c>
      <c r="K24">
        <v>3</v>
      </c>
      <c r="L24">
        <v>1</v>
      </c>
      <c r="M24">
        <v>1</v>
      </c>
      <c r="N24">
        <v>1</v>
      </c>
      <c r="O24">
        <v>3</v>
      </c>
      <c r="P24">
        <v>0</v>
      </c>
      <c r="Q24">
        <v>0</v>
      </c>
      <c r="R24">
        <v>0</v>
      </c>
      <c r="S24">
        <v>1</v>
      </c>
      <c r="T24">
        <v>2</v>
      </c>
      <c r="U24" s="14">
        <f t="shared" si="0"/>
        <v>24.816326530612244</v>
      </c>
      <c r="V24" s="14" t="str">
        <f t="shared" si="1"/>
        <v>normal</v>
      </c>
      <c r="W24" s="7"/>
      <c r="X24" s="7"/>
    </row>
    <row r="25" spans="1:24">
      <c r="A25" t="s">
        <v>60</v>
      </c>
      <c r="B25" t="s">
        <v>33</v>
      </c>
      <c r="C25">
        <v>36</v>
      </c>
      <c r="D25" t="s">
        <v>58</v>
      </c>
      <c r="E25" t="s">
        <v>35</v>
      </c>
      <c r="F25">
        <v>52</v>
      </c>
      <c r="G25">
        <v>1.65</v>
      </c>
      <c r="H25">
        <v>0</v>
      </c>
      <c r="I25">
        <v>1</v>
      </c>
      <c r="J25">
        <v>2</v>
      </c>
      <c r="K25">
        <v>2</v>
      </c>
      <c r="L25">
        <v>3</v>
      </c>
      <c r="M25">
        <v>2</v>
      </c>
      <c r="N25">
        <v>3</v>
      </c>
      <c r="O25">
        <v>2</v>
      </c>
      <c r="P25">
        <v>1</v>
      </c>
      <c r="Q25">
        <v>1</v>
      </c>
      <c r="R25">
        <v>2</v>
      </c>
      <c r="S25">
        <v>3</v>
      </c>
      <c r="T25">
        <v>2</v>
      </c>
      <c r="U25" s="14">
        <f t="shared" si="0"/>
        <v>19.100091827364558</v>
      </c>
      <c r="V25" s="14" t="str">
        <f t="shared" si="1"/>
        <v>normal</v>
      </c>
      <c r="W25" s="7"/>
      <c r="X25" s="7"/>
    </row>
    <row r="26" spans="1:24">
      <c r="A26" t="s">
        <v>61</v>
      </c>
      <c r="B26" t="s">
        <v>40</v>
      </c>
      <c r="C26">
        <v>26</v>
      </c>
      <c r="D26" t="s">
        <v>37</v>
      </c>
      <c r="E26" t="s">
        <v>38</v>
      </c>
      <c r="F26">
        <v>47</v>
      </c>
      <c r="G26">
        <v>1.56</v>
      </c>
      <c r="H26">
        <v>3</v>
      </c>
      <c r="I26">
        <v>3</v>
      </c>
      <c r="J26">
        <v>3</v>
      </c>
      <c r="K26">
        <v>2</v>
      </c>
      <c r="L26">
        <v>2</v>
      </c>
      <c r="M26">
        <v>0</v>
      </c>
      <c r="N26">
        <v>3</v>
      </c>
      <c r="O26">
        <v>4</v>
      </c>
      <c r="P26">
        <v>1</v>
      </c>
      <c r="Q26">
        <v>2</v>
      </c>
      <c r="R26">
        <v>2</v>
      </c>
      <c r="S26">
        <v>4</v>
      </c>
      <c r="T26">
        <v>4</v>
      </c>
      <c r="U26" s="14">
        <f t="shared" si="0"/>
        <v>19.312952005259696</v>
      </c>
      <c r="V26" s="14" t="str">
        <f t="shared" si="1"/>
        <v>normal</v>
      </c>
      <c r="W26" s="7"/>
      <c r="X26" s="7"/>
    </row>
    <row r="27" spans="1:24">
      <c r="A27" t="s">
        <v>62</v>
      </c>
      <c r="B27" t="s">
        <v>40</v>
      </c>
      <c r="C27">
        <v>28</v>
      </c>
      <c r="D27" t="s">
        <v>37</v>
      </c>
      <c r="E27" t="s">
        <v>38</v>
      </c>
      <c r="F27">
        <v>60</v>
      </c>
      <c r="G27">
        <v>1.6</v>
      </c>
      <c r="H27">
        <v>2</v>
      </c>
      <c r="I27">
        <v>2</v>
      </c>
      <c r="J27">
        <v>2</v>
      </c>
      <c r="K27">
        <v>1</v>
      </c>
      <c r="L27">
        <v>2</v>
      </c>
      <c r="M27">
        <v>2</v>
      </c>
      <c r="N27">
        <v>2</v>
      </c>
      <c r="O27">
        <v>2</v>
      </c>
      <c r="P27">
        <v>1</v>
      </c>
      <c r="Q27">
        <v>1</v>
      </c>
      <c r="R27">
        <v>1</v>
      </c>
      <c r="S27">
        <v>2</v>
      </c>
      <c r="T27">
        <v>2</v>
      </c>
      <c r="U27" s="14">
        <f t="shared" si="0"/>
        <v>23.437499999999996</v>
      </c>
      <c r="V27" s="14" t="str">
        <f t="shared" si="1"/>
        <v>normal</v>
      </c>
      <c r="W27" s="7"/>
      <c r="X27" s="7"/>
    </row>
    <row r="28" spans="1:24">
      <c r="A28" t="s">
        <v>63</v>
      </c>
      <c r="B28" t="s">
        <v>40</v>
      </c>
      <c r="C28">
        <v>27</v>
      </c>
      <c r="D28" t="s">
        <v>37</v>
      </c>
      <c r="E28" t="s">
        <v>38</v>
      </c>
      <c r="F28">
        <v>59.5</v>
      </c>
      <c r="G28">
        <v>1.6</v>
      </c>
      <c r="H28">
        <v>2</v>
      </c>
      <c r="I28">
        <v>3</v>
      </c>
      <c r="J28">
        <v>2</v>
      </c>
      <c r="K28">
        <v>2</v>
      </c>
      <c r="L28">
        <v>2</v>
      </c>
      <c r="M28">
        <v>1</v>
      </c>
      <c r="N28">
        <v>1</v>
      </c>
      <c r="O28">
        <v>2</v>
      </c>
      <c r="P28">
        <v>1</v>
      </c>
      <c r="Q28">
        <v>0</v>
      </c>
      <c r="R28">
        <v>0</v>
      </c>
      <c r="S28">
        <v>2</v>
      </c>
      <c r="T28">
        <v>1</v>
      </c>
      <c r="U28" s="14">
        <f t="shared" si="0"/>
        <v>23.242187499999996</v>
      </c>
      <c r="V28" s="14" t="str">
        <f t="shared" si="1"/>
        <v>normal</v>
      </c>
      <c r="W28" s="7"/>
      <c r="X28" s="7"/>
    </row>
    <row r="29" spans="1:24">
      <c r="A29" t="s">
        <v>64</v>
      </c>
      <c r="B29" t="s">
        <v>33</v>
      </c>
      <c r="C29">
        <v>35</v>
      </c>
      <c r="D29" t="s">
        <v>34</v>
      </c>
      <c r="E29" t="s">
        <v>35</v>
      </c>
      <c r="F29">
        <v>66</v>
      </c>
      <c r="G29">
        <v>1.65</v>
      </c>
      <c r="H29">
        <v>0</v>
      </c>
      <c r="I29">
        <v>0</v>
      </c>
      <c r="J29">
        <v>0</v>
      </c>
      <c r="K29">
        <v>3</v>
      </c>
      <c r="L29">
        <v>2</v>
      </c>
      <c r="M29">
        <v>1</v>
      </c>
      <c r="N29">
        <v>2</v>
      </c>
      <c r="O29">
        <v>2</v>
      </c>
      <c r="P29">
        <v>2</v>
      </c>
      <c r="Q29">
        <v>1</v>
      </c>
      <c r="R29">
        <v>1</v>
      </c>
      <c r="S29">
        <v>2</v>
      </c>
      <c r="T29">
        <v>2</v>
      </c>
      <c r="U29" s="14">
        <f t="shared" si="0"/>
        <v>24.242424242424246</v>
      </c>
      <c r="V29" s="14" t="str">
        <f t="shared" si="1"/>
        <v>normal</v>
      </c>
      <c r="W29" s="7"/>
      <c r="X29" s="7"/>
    </row>
    <row r="30" spans="1:24">
      <c r="A30" t="s">
        <v>65</v>
      </c>
      <c r="B30" t="s">
        <v>40</v>
      </c>
      <c r="C30">
        <v>33</v>
      </c>
      <c r="D30" t="s">
        <v>34</v>
      </c>
      <c r="E30" t="s">
        <v>38</v>
      </c>
      <c r="F30">
        <v>55</v>
      </c>
      <c r="G30">
        <v>1.52</v>
      </c>
      <c r="H30">
        <v>1</v>
      </c>
      <c r="I30">
        <v>0</v>
      </c>
      <c r="J30">
        <v>0</v>
      </c>
      <c r="K30">
        <v>2</v>
      </c>
      <c r="L30">
        <v>1</v>
      </c>
      <c r="M30">
        <v>0</v>
      </c>
      <c r="N30">
        <v>1</v>
      </c>
      <c r="O30">
        <v>0</v>
      </c>
      <c r="P30">
        <v>1</v>
      </c>
      <c r="Q30">
        <v>0</v>
      </c>
      <c r="R30">
        <v>0</v>
      </c>
      <c r="S30">
        <v>2</v>
      </c>
      <c r="T30">
        <v>1</v>
      </c>
      <c r="U30" s="14">
        <f t="shared" si="0"/>
        <v>23.80540166204986</v>
      </c>
      <c r="V30" s="14" t="str">
        <f t="shared" si="1"/>
        <v>normal</v>
      </c>
      <c r="W30" s="7"/>
      <c r="X30" s="7"/>
    </row>
    <row r="31" spans="1:24">
      <c r="A31" t="s">
        <v>66</v>
      </c>
      <c r="B31" t="s">
        <v>33</v>
      </c>
      <c r="C31">
        <v>34</v>
      </c>
      <c r="D31" t="s">
        <v>34</v>
      </c>
      <c r="E31" t="s">
        <v>38</v>
      </c>
      <c r="F31">
        <v>74</v>
      </c>
      <c r="G31">
        <v>1.82</v>
      </c>
      <c r="H31">
        <v>2</v>
      </c>
      <c r="I31">
        <v>0</v>
      </c>
      <c r="J31">
        <v>0</v>
      </c>
      <c r="K31">
        <v>3</v>
      </c>
      <c r="L31">
        <v>2</v>
      </c>
      <c r="M31">
        <v>1</v>
      </c>
      <c r="N31">
        <v>2</v>
      </c>
      <c r="O31">
        <v>4</v>
      </c>
      <c r="P31">
        <v>1</v>
      </c>
      <c r="Q31">
        <v>0</v>
      </c>
      <c r="R31">
        <v>1</v>
      </c>
      <c r="S31">
        <v>2</v>
      </c>
      <c r="T31">
        <v>1</v>
      </c>
      <c r="U31" s="14">
        <f t="shared" si="0"/>
        <v>22.340297065571789</v>
      </c>
      <c r="V31" s="14" t="str">
        <f t="shared" si="1"/>
        <v>normal</v>
      </c>
      <c r="W31" s="7"/>
      <c r="X31" s="7"/>
    </row>
    <row r="32" spans="1:24">
      <c r="A32" t="s">
        <v>67</v>
      </c>
      <c r="B32" t="s">
        <v>33</v>
      </c>
      <c r="C32">
        <v>30</v>
      </c>
      <c r="D32" t="s">
        <v>37</v>
      </c>
      <c r="E32" t="s">
        <v>38</v>
      </c>
      <c r="F32">
        <v>85</v>
      </c>
      <c r="G32">
        <v>1.8</v>
      </c>
      <c r="H32">
        <v>1</v>
      </c>
      <c r="I32">
        <v>0</v>
      </c>
      <c r="J32">
        <v>0</v>
      </c>
      <c r="K32">
        <v>0</v>
      </c>
      <c r="L32">
        <v>2</v>
      </c>
      <c r="M32">
        <v>2</v>
      </c>
      <c r="N32">
        <v>2</v>
      </c>
      <c r="O32">
        <v>3</v>
      </c>
      <c r="P32">
        <v>2</v>
      </c>
      <c r="Q32">
        <v>0</v>
      </c>
      <c r="R32">
        <v>2</v>
      </c>
      <c r="S32">
        <v>2</v>
      </c>
      <c r="T32">
        <v>3</v>
      </c>
      <c r="U32" s="14">
        <f t="shared" si="0"/>
        <v>26.234567901234566</v>
      </c>
      <c r="V32" s="14" t="str">
        <f t="shared" si="1"/>
        <v>overweight</v>
      </c>
      <c r="W32" s="7"/>
      <c r="X32" s="7"/>
    </row>
    <row r="33" spans="1:24">
      <c r="A33" t="s">
        <v>68</v>
      </c>
      <c r="B33" t="s">
        <v>40</v>
      </c>
      <c r="C33">
        <v>32</v>
      </c>
      <c r="D33" t="s">
        <v>51</v>
      </c>
      <c r="E33" t="s">
        <v>35</v>
      </c>
      <c r="F33">
        <v>55.2</v>
      </c>
      <c r="G33">
        <v>1.5</v>
      </c>
      <c r="H33">
        <v>0</v>
      </c>
      <c r="I33">
        <v>1</v>
      </c>
      <c r="J33">
        <v>1</v>
      </c>
      <c r="K33">
        <v>4</v>
      </c>
      <c r="L33">
        <v>2</v>
      </c>
      <c r="M33">
        <v>2</v>
      </c>
      <c r="N33">
        <v>3</v>
      </c>
      <c r="O33">
        <v>3</v>
      </c>
      <c r="P33">
        <v>3</v>
      </c>
      <c r="Q33">
        <v>1</v>
      </c>
      <c r="R33">
        <v>0</v>
      </c>
      <c r="S33">
        <v>2</v>
      </c>
      <c r="T33">
        <v>4</v>
      </c>
      <c r="U33" s="14">
        <f t="shared" si="0"/>
        <v>24.533333333333335</v>
      </c>
      <c r="V33" s="14" t="str">
        <f t="shared" si="1"/>
        <v>normal</v>
      </c>
      <c r="W33" s="7"/>
      <c r="X33" s="7"/>
    </row>
    <row r="34" spans="1:24">
      <c r="A34" t="s">
        <v>69</v>
      </c>
      <c r="B34" t="s">
        <v>33</v>
      </c>
      <c r="C34">
        <v>43</v>
      </c>
      <c r="D34" t="s">
        <v>37</v>
      </c>
      <c r="E34" t="s">
        <v>38</v>
      </c>
      <c r="F34">
        <v>57</v>
      </c>
      <c r="G34">
        <v>1.67</v>
      </c>
      <c r="H34">
        <v>1</v>
      </c>
      <c r="I34">
        <v>2</v>
      </c>
      <c r="J34">
        <v>1</v>
      </c>
      <c r="K34">
        <v>3</v>
      </c>
      <c r="L34">
        <v>1</v>
      </c>
      <c r="M34">
        <v>1</v>
      </c>
      <c r="N34">
        <v>2</v>
      </c>
      <c r="O34">
        <v>2</v>
      </c>
      <c r="P34">
        <v>2</v>
      </c>
      <c r="Q34">
        <v>1</v>
      </c>
      <c r="R34">
        <v>1</v>
      </c>
      <c r="S34">
        <v>3</v>
      </c>
      <c r="T34">
        <v>2</v>
      </c>
      <c r="U34" s="14">
        <f t="shared" si="0"/>
        <v>20.43816558499767</v>
      </c>
      <c r="V34" s="14" t="str">
        <f t="shared" si="1"/>
        <v>normal</v>
      </c>
      <c r="W34" s="7"/>
      <c r="X34" s="7"/>
    </row>
    <row r="35" spans="1:24">
      <c r="A35" t="s">
        <v>71</v>
      </c>
      <c r="B35" t="s">
        <v>33</v>
      </c>
      <c r="C35">
        <v>34</v>
      </c>
      <c r="D35" t="s">
        <v>37</v>
      </c>
      <c r="E35" t="s">
        <v>38</v>
      </c>
      <c r="F35">
        <v>90</v>
      </c>
      <c r="G35">
        <v>1.73</v>
      </c>
      <c r="H35">
        <v>2</v>
      </c>
      <c r="I35">
        <v>2</v>
      </c>
      <c r="J35">
        <v>2</v>
      </c>
      <c r="K35">
        <v>2</v>
      </c>
      <c r="L35">
        <v>4</v>
      </c>
      <c r="M35">
        <v>3</v>
      </c>
      <c r="N35">
        <v>4</v>
      </c>
      <c r="O35">
        <v>3</v>
      </c>
      <c r="P35">
        <v>2</v>
      </c>
      <c r="Q35">
        <v>2</v>
      </c>
      <c r="R35">
        <v>2</v>
      </c>
      <c r="S35">
        <v>3</v>
      </c>
      <c r="T35">
        <v>3</v>
      </c>
      <c r="U35" s="14">
        <f t="shared" si="0"/>
        <v>30.071168431955627</v>
      </c>
      <c r="V35" s="14" t="str">
        <f t="shared" si="1"/>
        <v>overweight</v>
      </c>
      <c r="W35" s="7"/>
      <c r="X35" s="7"/>
    </row>
    <row r="36" spans="1:24">
      <c r="A36" t="s">
        <v>72</v>
      </c>
      <c r="B36" t="s">
        <v>40</v>
      </c>
      <c r="C36">
        <v>37</v>
      </c>
      <c r="D36" t="s">
        <v>51</v>
      </c>
      <c r="E36" t="s">
        <v>35</v>
      </c>
      <c r="F36">
        <v>51</v>
      </c>
      <c r="G36">
        <v>1.6</v>
      </c>
      <c r="H36">
        <v>1</v>
      </c>
      <c r="I36">
        <v>1</v>
      </c>
      <c r="J36">
        <v>1</v>
      </c>
      <c r="K36">
        <v>4</v>
      </c>
      <c r="L36">
        <v>2</v>
      </c>
      <c r="M36">
        <v>2</v>
      </c>
      <c r="N36">
        <v>2</v>
      </c>
      <c r="O36">
        <v>2</v>
      </c>
      <c r="P36">
        <v>2</v>
      </c>
      <c r="Q36">
        <v>0</v>
      </c>
      <c r="R36">
        <v>0</v>
      </c>
      <c r="S36">
        <v>4</v>
      </c>
      <c r="T36">
        <v>2</v>
      </c>
      <c r="U36" s="14">
        <f t="shared" si="0"/>
        <v>19.921874999999996</v>
      </c>
      <c r="V36" s="14" t="str">
        <f t="shared" si="1"/>
        <v>normal</v>
      </c>
      <c r="W36" s="7"/>
      <c r="X36" s="7"/>
    </row>
    <row r="37" spans="1:24">
      <c r="A37" t="s">
        <v>70</v>
      </c>
      <c r="B37" t="s">
        <v>40</v>
      </c>
      <c r="C37">
        <v>38</v>
      </c>
      <c r="D37" t="s">
        <v>34</v>
      </c>
      <c r="E37" t="s">
        <v>35</v>
      </c>
      <c r="F37">
        <v>55</v>
      </c>
      <c r="G37">
        <v>1.45</v>
      </c>
      <c r="H37">
        <v>2</v>
      </c>
      <c r="I37">
        <v>3</v>
      </c>
      <c r="J37">
        <v>1</v>
      </c>
      <c r="K37">
        <v>1</v>
      </c>
      <c r="L37">
        <v>1</v>
      </c>
      <c r="M37">
        <v>2</v>
      </c>
      <c r="N37">
        <v>3</v>
      </c>
      <c r="O37">
        <v>4</v>
      </c>
      <c r="P37">
        <v>1</v>
      </c>
      <c r="Q37">
        <v>2</v>
      </c>
      <c r="R37">
        <v>0</v>
      </c>
      <c r="S37">
        <v>1</v>
      </c>
      <c r="T37">
        <v>1</v>
      </c>
      <c r="U37" s="14">
        <f t="shared" si="0"/>
        <v>26.159334126040427</v>
      </c>
      <c r="V37" s="14" t="str">
        <f t="shared" si="1"/>
        <v>overweight</v>
      </c>
      <c r="W37" s="7"/>
      <c r="X37" s="7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topLeftCell="E1" workbookViewId="0">
      <selection activeCell="W6" sqref="W6"/>
    </sheetView>
  </sheetViews>
  <sheetFormatPr defaultRowHeight="14.4"/>
  <sheetData>
    <row r="1" spans="1:24" ht="23.4">
      <c r="B1" s="40" t="s">
        <v>169</v>
      </c>
    </row>
    <row r="2" spans="1:24" ht="18">
      <c r="C2" s="8" t="s">
        <v>170</v>
      </c>
    </row>
    <row r="3" spans="1:24" ht="21">
      <c r="C3" s="6" t="s">
        <v>171</v>
      </c>
    </row>
    <row r="5" spans="1:24">
      <c r="A5" t="s">
        <v>19</v>
      </c>
      <c r="B5" t="s">
        <v>0</v>
      </c>
      <c r="C5" t="s">
        <v>2</v>
      </c>
      <c r="D5" t="s">
        <v>3</v>
      </c>
      <c r="E5" t="s">
        <v>4</v>
      </c>
      <c r="F5" t="s">
        <v>1</v>
      </c>
      <c r="G5" t="s">
        <v>20</v>
      </c>
      <c r="H5" t="s">
        <v>21</v>
      </c>
      <c r="I5" t="s">
        <v>22</v>
      </c>
      <c r="J5" t="s">
        <v>23</v>
      </c>
      <c r="K5" t="s">
        <v>9</v>
      </c>
      <c r="L5" t="s">
        <v>10</v>
      </c>
      <c r="M5" t="s">
        <v>11</v>
      </c>
      <c r="N5" t="s">
        <v>24</v>
      </c>
      <c r="O5" t="s">
        <v>25</v>
      </c>
      <c r="P5" t="s">
        <v>26</v>
      </c>
      <c r="Q5" t="s">
        <v>15</v>
      </c>
      <c r="R5" t="s">
        <v>27</v>
      </c>
      <c r="S5" t="s">
        <v>28</v>
      </c>
      <c r="T5" t="s">
        <v>29</v>
      </c>
      <c r="U5" s="14" t="s">
        <v>30</v>
      </c>
      <c r="V5" s="14" t="s">
        <v>31</v>
      </c>
      <c r="W5" t="s">
        <v>24</v>
      </c>
      <c r="X5" t="s">
        <v>172</v>
      </c>
    </row>
    <row r="6" spans="1:24">
      <c r="A6" t="s">
        <v>50</v>
      </c>
      <c r="B6" t="s">
        <v>40</v>
      </c>
      <c r="C6">
        <v>37</v>
      </c>
      <c r="D6" t="s">
        <v>51</v>
      </c>
      <c r="E6" t="s">
        <v>35</v>
      </c>
      <c r="F6">
        <v>50</v>
      </c>
      <c r="G6">
        <v>1.6</v>
      </c>
      <c r="H6">
        <v>0</v>
      </c>
      <c r="I6">
        <v>0</v>
      </c>
      <c r="J6">
        <v>0</v>
      </c>
      <c r="K6">
        <v>4</v>
      </c>
      <c r="L6">
        <v>2</v>
      </c>
      <c r="M6">
        <v>2</v>
      </c>
      <c r="N6">
        <v>2</v>
      </c>
      <c r="O6">
        <v>3</v>
      </c>
      <c r="P6">
        <v>2</v>
      </c>
      <c r="Q6">
        <v>0</v>
      </c>
      <c r="R6">
        <v>3</v>
      </c>
      <c r="S6">
        <v>3</v>
      </c>
      <c r="T6">
        <v>3</v>
      </c>
      <c r="U6" s="14">
        <f t="shared" ref="U6:U37" si="0">F6/(G6^2)</f>
        <v>19.531249999999996</v>
      </c>
      <c r="V6" s="14" t="str">
        <f>IF(U6&lt;25,"normal",IF(OR(U6&gt;25,U6=25),"overweight"))</f>
        <v>normal</v>
      </c>
      <c r="W6" s="7" t="str">
        <f>IF(OR(N6=3,N6=4),"eat","normal")</f>
        <v>normal</v>
      </c>
      <c r="X6" s="7" t="str">
        <f>IF(OR(K6=3,K6=4),"exercise","not exercise")</f>
        <v>exercise</v>
      </c>
    </row>
    <row r="7" spans="1:24">
      <c r="A7" t="s">
        <v>32</v>
      </c>
      <c r="B7" t="s">
        <v>33</v>
      </c>
      <c r="C7">
        <v>34</v>
      </c>
      <c r="D7" t="s">
        <v>34</v>
      </c>
      <c r="E7" t="s">
        <v>35</v>
      </c>
      <c r="F7">
        <v>76</v>
      </c>
      <c r="G7">
        <v>1.75</v>
      </c>
      <c r="H7">
        <v>1</v>
      </c>
      <c r="I7">
        <v>2</v>
      </c>
      <c r="J7">
        <v>2</v>
      </c>
      <c r="K7">
        <v>3</v>
      </c>
      <c r="L7">
        <v>0</v>
      </c>
      <c r="M7">
        <v>1</v>
      </c>
      <c r="N7">
        <v>1</v>
      </c>
      <c r="O7">
        <v>3</v>
      </c>
      <c r="P7">
        <v>1</v>
      </c>
      <c r="Q7">
        <v>0</v>
      </c>
      <c r="R7">
        <v>0</v>
      </c>
      <c r="S7">
        <v>2</v>
      </c>
      <c r="T7">
        <v>1</v>
      </c>
      <c r="U7" s="14">
        <f t="shared" si="0"/>
        <v>24.816326530612244</v>
      </c>
      <c r="V7" s="14" t="str">
        <f t="shared" ref="V7:V37" si="1">IF(U7&lt;25,"normal",IF(OR(U7&gt;25,U7=25),"overweight"))</f>
        <v>normal</v>
      </c>
      <c r="W7" s="7" t="str">
        <f t="shared" ref="W7:W37" si="2">IF(OR(N7=3,N7=4),"eat","normal")</f>
        <v>normal</v>
      </c>
      <c r="X7" s="7" t="str">
        <f t="shared" ref="X7:X36" si="3">IF(OR(K7=3,K7=4),"exercise","not exercise")</f>
        <v>exercise</v>
      </c>
    </row>
    <row r="8" spans="1:24">
      <c r="A8" t="s">
        <v>36</v>
      </c>
      <c r="B8" t="s">
        <v>33</v>
      </c>
      <c r="C8">
        <v>25</v>
      </c>
      <c r="D8" t="s">
        <v>37</v>
      </c>
      <c r="E8" t="s">
        <v>38</v>
      </c>
      <c r="F8">
        <v>97</v>
      </c>
      <c r="G8">
        <v>1.71</v>
      </c>
      <c r="H8">
        <v>0</v>
      </c>
      <c r="I8">
        <v>3</v>
      </c>
      <c r="J8">
        <v>3</v>
      </c>
      <c r="K8">
        <v>3</v>
      </c>
      <c r="L8">
        <v>2</v>
      </c>
      <c r="M8">
        <v>0</v>
      </c>
      <c r="N8">
        <v>2</v>
      </c>
      <c r="O8">
        <v>2</v>
      </c>
      <c r="P8">
        <v>3</v>
      </c>
      <c r="Q8">
        <v>1</v>
      </c>
      <c r="R8">
        <v>1</v>
      </c>
      <c r="S8">
        <v>3</v>
      </c>
      <c r="T8">
        <v>2</v>
      </c>
      <c r="U8" s="14">
        <f t="shared" si="0"/>
        <v>33.172600116275099</v>
      </c>
      <c r="V8" s="14" t="str">
        <f t="shared" si="1"/>
        <v>overweight</v>
      </c>
      <c r="W8" s="7" t="str">
        <f t="shared" si="2"/>
        <v>normal</v>
      </c>
      <c r="X8" s="7" t="str">
        <f t="shared" si="3"/>
        <v>exercise</v>
      </c>
    </row>
    <row r="9" spans="1:24">
      <c r="A9" t="s">
        <v>39</v>
      </c>
      <c r="B9" t="s">
        <v>40</v>
      </c>
      <c r="C9">
        <v>30</v>
      </c>
      <c r="D9" t="s">
        <v>37</v>
      </c>
      <c r="E9" t="s">
        <v>38</v>
      </c>
      <c r="F9">
        <v>56</v>
      </c>
      <c r="G9">
        <v>1.67</v>
      </c>
      <c r="H9">
        <v>0</v>
      </c>
      <c r="I9">
        <v>2</v>
      </c>
      <c r="J9">
        <v>0</v>
      </c>
      <c r="K9">
        <v>2</v>
      </c>
      <c r="L9">
        <v>0</v>
      </c>
      <c r="M9">
        <v>0</v>
      </c>
      <c r="N9">
        <v>1</v>
      </c>
      <c r="O9">
        <v>2</v>
      </c>
      <c r="P9">
        <v>1</v>
      </c>
      <c r="Q9">
        <v>0</v>
      </c>
      <c r="R9">
        <v>0</v>
      </c>
      <c r="S9">
        <v>1</v>
      </c>
      <c r="T9">
        <v>4</v>
      </c>
      <c r="U9" s="14">
        <f t="shared" si="0"/>
        <v>20.07960127648894</v>
      </c>
      <c r="V9" s="14" t="str">
        <f t="shared" si="1"/>
        <v>normal</v>
      </c>
      <c r="W9" s="7" t="str">
        <f t="shared" si="2"/>
        <v>normal</v>
      </c>
      <c r="X9" s="7" t="str">
        <f>IF(OR(K9=3,K9=4),"exercise","not exercise")</f>
        <v>not exercise</v>
      </c>
    </row>
    <row r="10" spans="1:24">
      <c r="A10" t="s">
        <v>41</v>
      </c>
      <c r="B10" t="s">
        <v>40</v>
      </c>
      <c r="C10">
        <v>31</v>
      </c>
      <c r="D10" t="s">
        <v>37</v>
      </c>
      <c r="E10" t="s">
        <v>38</v>
      </c>
      <c r="F10">
        <v>61</v>
      </c>
      <c r="G10">
        <v>1.61</v>
      </c>
      <c r="H10">
        <v>0</v>
      </c>
      <c r="I10">
        <v>4</v>
      </c>
      <c r="J10">
        <v>0</v>
      </c>
      <c r="K10">
        <v>3</v>
      </c>
      <c r="L10">
        <v>2</v>
      </c>
      <c r="M10">
        <v>0</v>
      </c>
      <c r="N10">
        <v>4</v>
      </c>
      <c r="O10">
        <v>4</v>
      </c>
      <c r="P10">
        <v>2</v>
      </c>
      <c r="Q10">
        <v>2</v>
      </c>
      <c r="R10">
        <v>0</v>
      </c>
      <c r="S10">
        <v>3</v>
      </c>
      <c r="T10">
        <v>3</v>
      </c>
      <c r="U10" s="14">
        <f t="shared" si="0"/>
        <v>23.533042706685695</v>
      </c>
      <c r="V10" s="14" t="str">
        <f t="shared" si="1"/>
        <v>normal</v>
      </c>
      <c r="W10" s="7" t="str">
        <f t="shared" si="2"/>
        <v>eat</v>
      </c>
      <c r="X10" s="7" t="str">
        <f t="shared" si="3"/>
        <v>exercise</v>
      </c>
    </row>
    <row r="11" spans="1:24">
      <c r="A11" t="s">
        <v>42</v>
      </c>
      <c r="B11" t="s">
        <v>40</v>
      </c>
      <c r="C11">
        <v>38</v>
      </c>
      <c r="D11" t="s">
        <v>37</v>
      </c>
      <c r="E11" t="s">
        <v>38</v>
      </c>
      <c r="F11">
        <v>50</v>
      </c>
      <c r="G11">
        <v>1.6</v>
      </c>
      <c r="H11">
        <v>0</v>
      </c>
      <c r="I11">
        <v>0</v>
      </c>
      <c r="J11">
        <v>0</v>
      </c>
      <c r="K11">
        <v>0</v>
      </c>
      <c r="L11">
        <v>2</v>
      </c>
      <c r="M11">
        <v>1</v>
      </c>
      <c r="N11">
        <v>2</v>
      </c>
      <c r="O11">
        <v>2</v>
      </c>
      <c r="P11">
        <v>0</v>
      </c>
      <c r="Q11">
        <v>1</v>
      </c>
      <c r="R11">
        <v>2</v>
      </c>
      <c r="S11">
        <v>2</v>
      </c>
      <c r="T11">
        <v>2</v>
      </c>
      <c r="U11" s="14">
        <f t="shared" si="0"/>
        <v>19.531249999999996</v>
      </c>
      <c r="V11" s="14" t="str">
        <f t="shared" si="1"/>
        <v>normal</v>
      </c>
      <c r="W11" s="7" t="str">
        <f t="shared" si="2"/>
        <v>normal</v>
      </c>
      <c r="X11" s="7" t="str">
        <f t="shared" si="3"/>
        <v>not exercise</v>
      </c>
    </row>
    <row r="12" spans="1:24">
      <c r="A12" t="s">
        <v>43</v>
      </c>
      <c r="B12" t="s">
        <v>33</v>
      </c>
      <c r="C12">
        <v>39</v>
      </c>
      <c r="D12" t="s">
        <v>37</v>
      </c>
      <c r="E12" t="s">
        <v>38</v>
      </c>
      <c r="F12">
        <v>89</v>
      </c>
      <c r="G12">
        <v>1.7</v>
      </c>
      <c r="H12">
        <v>1</v>
      </c>
      <c r="I12">
        <v>3</v>
      </c>
      <c r="J12">
        <v>3</v>
      </c>
      <c r="K12">
        <v>2</v>
      </c>
      <c r="L12">
        <v>2</v>
      </c>
      <c r="M12">
        <v>2</v>
      </c>
      <c r="N12">
        <v>2</v>
      </c>
      <c r="O12">
        <v>4</v>
      </c>
      <c r="P12">
        <v>2</v>
      </c>
      <c r="Q12">
        <v>0</v>
      </c>
      <c r="R12">
        <v>1</v>
      </c>
      <c r="S12">
        <v>1</v>
      </c>
      <c r="T12">
        <v>1</v>
      </c>
      <c r="U12" s="14">
        <f t="shared" si="0"/>
        <v>30.795847750865054</v>
      </c>
      <c r="V12" s="14" t="str">
        <f t="shared" si="1"/>
        <v>overweight</v>
      </c>
      <c r="W12" s="7" t="str">
        <f t="shared" si="2"/>
        <v>normal</v>
      </c>
      <c r="X12" s="7" t="str">
        <f t="shared" si="3"/>
        <v>not exercise</v>
      </c>
    </row>
    <row r="13" spans="1:24">
      <c r="A13" t="s">
        <v>44</v>
      </c>
      <c r="B13" t="s">
        <v>33</v>
      </c>
      <c r="C13">
        <v>32</v>
      </c>
      <c r="D13" t="s">
        <v>34</v>
      </c>
      <c r="E13" t="s">
        <v>35</v>
      </c>
      <c r="F13">
        <v>70</v>
      </c>
      <c r="G13">
        <v>1.67</v>
      </c>
      <c r="H13">
        <v>3</v>
      </c>
      <c r="I13">
        <v>2</v>
      </c>
      <c r="J13">
        <v>2</v>
      </c>
      <c r="K13">
        <v>3</v>
      </c>
      <c r="L13">
        <v>2</v>
      </c>
      <c r="M13">
        <v>4</v>
      </c>
      <c r="N13">
        <v>3</v>
      </c>
      <c r="O13">
        <v>2</v>
      </c>
      <c r="P13">
        <v>3</v>
      </c>
      <c r="Q13">
        <v>3</v>
      </c>
      <c r="R13">
        <v>2</v>
      </c>
      <c r="S13">
        <v>3</v>
      </c>
      <c r="T13">
        <v>3</v>
      </c>
      <c r="U13" s="14">
        <f t="shared" si="0"/>
        <v>25.099501595611173</v>
      </c>
      <c r="V13" s="14" t="str">
        <f t="shared" si="1"/>
        <v>overweight</v>
      </c>
      <c r="W13" s="7" t="str">
        <f t="shared" si="2"/>
        <v>eat</v>
      </c>
      <c r="X13" s="7" t="str">
        <f t="shared" si="3"/>
        <v>exercise</v>
      </c>
    </row>
    <row r="14" spans="1:24">
      <c r="A14" t="s">
        <v>45</v>
      </c>
      <c r="B14" t="s">
        <v>40</v>
      </c>
      <c r="C14">
        <v>29</v>
      </c>
      <c r="D14" t="s">
        <v>46</v>
      </c>
      <c r="E14" t="s">
        <v>35</v>
      </c>
      <c r="F14">
        <v>65</v>
      </c>
      <c r="G14">
        <v>1.73</v>
      </c>
      <c r="H14">
        <v>1</v>
      </c>
      <c r="I14">
        <v>0</v>
      </c>
      <c r="J14">
        <v>0</v>
      </c>
      <c r="K14">
        <v>0</v>
      </c>
      <c r="L14">
        <v>1</v>
      </c>
      <c r="M14">
        <v>2</v>
      </c>
      <c r="N14">
        <v>2</v>
      </c>
      <c r="O14">
        <v>2</v>
      </c>
      <c r="P14">
        <v>1</v>
      </c>
      <c r="Q14">
        <v>0</v>
      </c>
      <c r="R14">
        <v>0</v>
      </c>
      <c r="S14">
        <v>1</v>
      </c>
      <c r="T14">
        <v>2</v>
      </c>
      <c r="U14" s="14">
        <f t="shared" si="0"/>
        <v>21.718066089745729</v>
      </c>
      <c r="V14" s="14" t="str">
        <f t="shared" si="1"/>
        <v>normal</v>
      </c>
      <c r="W14" s="7" t="str">
        <f t="shared" si="2"/>
        <v>normal</v>
      </c>
      <c r="X14" s="7" t="str">
        <f t="shared" si="3"/>
        <v>not exercise</v>
      </c>
    </row>
    <row r="15" spans="1:24">
      <c r="A15" t="s">
        <v>47</v>
      </c>
      <c r="B15" t="s">
        <v>33</v>
      </c>
      <c r="C15">
        <v>28</v>
      </c>
      <c r="D15" t="s">
        <v>34</v>
      </c>
      <c r="E15" t="s">
        <v>35</v>
      </c>
      <c r="F15">
        <v>65</v>
      </c>
      <c r="G15">
        <v>1.68</v>
      </c>
      <c r="H15">
        <v>1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3</v>
      </c>
      <c r="P15">
        <v>1</v>
      </c>
      <c r="Q15">
        <v>1</v>
      </c>
      <c r="R15">
        <v>2</v>
      </c>
      <c r="S15">
        <v>2</v>
      </c>
      <c r="T15">
        <v>4</v>
      </c>
      <c r="U15" s="14">
        <f t="shared" si="0"/>
        <v>23.030045351473927</v>
      </c>
      <c r="V15" s="14" t="str">
        <f t="shared" si="1"/>
        <v>normal</v>
      </c>
      <c r="W15" s="7" t="str">
        <f t="shared" si="2"/>
        <v>normal</v>
      </c>
      <c r="X15" s="7" t="str">
        <f t="shared" si="3"/>
        <v>not exercise</v>
      </c>
    </row>
    <row r="16" spans="1:24">
      <c r="A16" t="s">
        <v>48</v>
      </c>
      <c r="B16" t="s">
        <v>40</v>
      </c>
      <c r="C16">
        <v>34</v>
      </c>
      <c r="D16" t="s">
        <v>34</v>
      </c>
      <c r="E16" t="s">
        <v>38</v>
      </c>
      <c r="F16">
        <v>51</v>
      </c>
      <c r="G16">
        <v>1.56</v>
      </c>
      <c r="H16">
        <v>2</v>
      </c>
      <c r="I16">
        <v>2</v>
      </c>
      <c r="J16">
        <v>2</v>
      </c>
      <c r="K16">
        <v>1</v>
      </c>
      <c r="L16">
        <v>2</v>
      </c>
      <c r="M16">
        <v>3</v>
      </c>
      <c r="N16">
        <v>3</v>
      </c>
      <c r="O16">
        <v>2</v>
      </c>
      <c r="P16">
        <v>1</v>
      </c>
      <c r="Q16">
        <v>0</v>
      </c>
      <c r="R16">
        <v>2</v>
      </c>
      <c r="S16">
        <v>2</v>
      </c>
      <c r="T16">
        <v>3</v>
      </c>
      <c r="U16" s="14">
        <f t="shared" si="0"/>
        <v>20.956607495069033</v>
      </c>
      <c r="V16" s="14" t="str">
        <f t="shared" si="1"/>
        <v>normal</v>
      </c>
      <c r="W16" s="7" t="str">
        <f t="shared" si="2"/>
        <v>eat</v>
      </c>
      <c r="X16" s="7" t="str">
        <f t="shared" si="3"/>
        <v>not exercise</v>
      </c>
    </row>
    <row r="17" spans="1:24">
      <c r="A17" t="s">
        <v>49</v>
      </c>
      <c r="B17" t="s">
        <v>33</v>
      </c>
      <c r="C17">
        <v>28</v>
      </c>
      <c r="D17" t="s">
        <v>34</v>
      </c>
      <c r="E17" t="s">
        <v>35</v>
      </c>
      <c r="F17">
        <v>68</v>
      </c>
      <c r="G17">
        <v>1.68</v>
      </c>
      <c r="H17">
        <v>0</v>
      </c>
      <c r="I17">
        <v>2</v>
      </c>
      <c r="J17">
        <v>2</v>
      </c>
      <c r="K17">
        <v>2</v>
      </c>
      <c r="L17">
        <v>2</v>
      </c>
      <c r="M17">
        <v>0</v>
      </c>
      <c r="N17">
        <v>2</v>
      </c>
      <c r="O17">
        <v>2</v>
      </c>
      <c r="P17">
        <v>2</v>
      </c>
      <c r="Q17">
        <v>0</v>
      </c>
      <c r="R17">
        <v>2</v>
      </c>
      <c r="S17">
        <v>2</v>
      </c>
      <c r="T17">
        <v>2</v>
      </c>
      <c r="U17" s="14">
        <f t="shared" si="0"/>
        <v>24.092970521541954</v>
      </c>
      <c r="V17" s="14" t="str">
        <f t="shared" si="1"/>
        <v>normal</v>
      </c>
      <c r="W17" s="7" t="str">
        <f t="shared" si="2"/>
        <v>normal</v>
      </c>
      <c r="X17" s="7" t="str">
        <f t="shared" si="3"/>
        <v>not exercise</v>
      </c>
    </row>
    <row r="18" spans="1:24">
      <c r="A18" t="s">
        <v>53</v>
      </c>
      <c r="B18" t="s">
        <v>33</v>
      </c>
      <c r="C18">
        <v>45</v>
      </c>
      <c r="D18" t="s">
        <v>51</v>
      </c>
      <c r="E18" t="s">
        <v>35</v>
      </c>
      <c r="F18">
        <v>76</v>
      </c>
      <c r="G18">
        <v>1.7</v>
      </c>
      <c r="H18">
        <v>0</v>
      </c>
      <c r="I18">
        <v>0</v>
      </c>
      <c r="J18">
        <v>0</v>
      </c>
      <c r="K18">
        <v>2</v>
      </c>
      <c r="L18">
        <v>2</v>
      </c>
      <c r="M18">
        <v>2</v>
      </c>
      <c r="N18">
        <v>2</v>
      </c>
      <c r="O18">
        <v>2</v>
      </c>
      <c r="P18">
        <v>1</v>
      </c>
      <c r="Q18">
        <v>0</v>
      </c>
      <c r="R18">
        <v>1</v>
      </c>
      <c r="S18">
        <v>2</v>
      </c>
      <c r="T18">
        <v>2</v>
      </c>
      <c r="U18" s="14">
        <f t="shared" si="0"/>
        <v>26.297577854671282</v>
      </c>
      <c r="V18" s="14" t="str">
        <f t="shared" si="1"/>
        <v>overweight</v>
      </c>
      <c r="W18" s="7" t="str">
        <f t="shared" si="2"/>
        <v>normal</v>
      </c>
      <c r="X18" s="7" t="str">
        <f t="shared" si="3"/>
        <v>not exercise</v>
      </c>
    </row>
    <row r="19" spans="1:24">
      <c r="A19" t="s">
        <v>54</v>
      </c>
      <c r="B19" t="s">
        <v>40</v>
      </c>
      <c r="C19">
        <v>27</v>
      </c>
      <c r="D19" t="s">
        <v>37</v>
      </c>
      <c r="E19" t="s">
        <v>38</v>
      </c>
      <c r="F19">
        <v>62</v>
      </c>
      <c r="G19">
        <v>1.64</v>
      </c>
      <c r="H19">
        <v>3</v>
      </c>
      <c r="I19">
        <v>4</v>
      </c>
      <c r="J19">
        <v>0</v>
      </c>
      <c r="K19">
        <v>2</v>
      </c>
      <c r="L19">
        <v>2</v>
      </c>
      <c r="M19">
        <v>2</v>
      </c>
      <c r="N19">
        <v>3</v>
      </c>
      <c r="O19">
        <v>3</v>
      </c>
      <c r="P19">
        <v>1</v>
      </c>
      <c r="Q19">
        <v>2</v>
      </c>
      <c r="R19">
        <v>1</v>
      </c>
      <c r="S19">
        <v>1</v>
      </c>
      <c r="T19">
        <v>2</v>
      </c>
      <c r="U19" s="14">
        <f t="shared" si="0"/>
        <v>23.051754907792983</v>
      </c>
      <c r="V19" s="14" t="str">
        <f t="shared" si="1"/>
        <v>normal</v>
      </c>
      <c r="W19" s="7" t="str">
        <f t="shared" si="2"/>
        <v>eat</v>
      </c>
      <c r="X19" s="7" t="str">
        <f t="shared" si="3"/>
        <v>not exercise</v>
      </c>
    </row>
    <row r="20" spans="1:24">
      <c r="A20" t="s">
        <v>52</v>
      </c>
      <c r="B20" t="s">
        <v>40</v>
      </c>
      <c r="C20">
        <v>34</v>
      </c>
      <c r="D20" t="s">
        <v>34</v>
      </c>
      <c r="E20" t="s">
        <v>38</v>
      </c>
      <c r="F20">
        <v>52</v>
      </c>
      <c r="G20">
        <v>1.57</v>
      </c>
      <c r="H20">
        <v>1</v>
      </c>
      <c r="I20">
        <v>1</v>
      </c>
      <c r="J20">
        <v>0</v>
      </c>
      <c r="K20">
        <v>4</v>
      </c>
      <c r="L20">
        <v>2</v>
      </c>
      <c r="M20">
        <v>3</v>
      </c>
      <c r="N20">
        <v>2</v>
      </c>
      <c r="O20">
        <v>3</v>
      </c>
      <c r="P20">
        <v>4</v>
      </c>
      <c r="Q20">
        <v>3</v>
      </c>
      <c r="R20">
        <v>1</v>
      </c>
      <c r="S20">
        <v>2</v>
      </c>
      <c r="T20">
        <v>3</v>
      </c>
      <c r="U20" s="14">
        <f t="shared" si="0"/>
        <v>21.096190514828187</v>
      </c>
      <c r="V20" s="14" t="str">
        <f t="shared" si="1"/>
        <v>normal</v>
      </c>
      <c r="W20" s="7" t="str">
        <f t="shared" si="2"/>
        <v>normal</v>
      </c>
      <c r="X20" s="7" t="str">
        <f t="shared" si="3"/>
        <v>exercise</v>
      </c>
    </row>
    <row r="21" spans="1:24">
      <c r="A21" t="s">
        <v>55</v>
      </c>
      <c r="B21" t="s">
        <v>33</v>
      </c>
      <c r="C21">
        <v>28</v>
      </c>
      <c r="D21" t="s">
        <v>34</v>
      </c>
      <c r="E21" t="s">
        <v>38</v>
      </c>
      <c r="F21">
        <v>62</v>
      </c>
      <c r="G21">
        <v>1.7</v>
      </c>
      <c r="H21">
        <v>1</v>
      </c>
      <c r="I21">
        <v>2</v>
      </c>
      <c r="J21">
        <v>2</v>
      </c>
      <c r="K21">
        <v>3</v>
      </c>
      <c r="L21">
        <v>0</v>
      </c>
      <c r="M21">
        <v>1</v>
      </c>
      <c r="N21">
        <v>1</v>
      </c>
      <c r="O21">
        <v>3</v>
      </c>
      <c r="P21">
        <v>1</v>
      </c>
      <c r="Q21">
        <v>1</v>
      </c>
      <c r="R21">
        <v>2</v>
      </c>
      <c r="S21">
        <v>2</v>
      </c>
      <c r="T21">
        <v>0</v>
      </c>
      <c r="U21" s="14">
        <f t="shared" si="0"/>
        <v>21.453287197231838</v>
      </c>
      <c r="V21" s="14" t="str">
        <f t="shared" si="1"/>
        <v>normal</v>
      </c>
      <c r="W21" s="7" t="str">
        <f t="shared" si="2"/>
        <v>normal</v>
      </c>
      <c r="X21" s="7" t="str">
        <f t="shared" si="3"/>
        <v>exercise</v>
      </c>
    </row>
    <row r="22" spans="1:24">
      <c r="A22" t="s">
        <v>56</v>
      </c>
      <c r="B22" t="s">
        <v>33</v>
      </c>
      <c r="C22">
        <v>45</v>
      </c>
      <c r="D22" t="s">
        <v>51</v>
      </c>
      <c r="E22" t="s">
        <v>35</v>
      </c>
      <c r="F22">
        <v>77</v>
      </c>
      <c r="G22">
        <v>1.7</v>
      </c>
      <c r="H22">
        <v>1</v>
      </c>
      <c r="I22">
        <v>1</v>
      </c>
      <c r="J22">
        <v>1</v>
      </c>
      <c r="K22">
        <v>2</v>
      </c>
      <c r="L22">
        <v>2</v>
      </c>
      <c r="M22">
        <v>2</v>
      </c>
      <c r="N22">
        <v>2</v>
      </c>
      <c r="O22">
        <v>2</v>
      </c>
      <c r="P22">
        <v>1</v>
      </c>
      <c r="Q22">
        <v>1</v>
      </c>
      <c r="R22">
        <v>1</v>
      </c>
      <c r="S22">
        <v>2</v>
      </c>
      <c r="T22">
        <v>2</v>
      </c>
      <c r="U22" s="14">
        <f t="shared" si="0"/>
        <v>26.643598615916957</v>
      </c>
      <c r="V22" s="14" t="str">
        <f t="shared" si="1"/>
        <v>overweight</v>
      </c>
      <c r="W22" s="7" t="str">
        <f t="shared" si="2"/>
        <v>normal</v>
      </c>
      <c r="X22" s="7" t="str">
        <f t="shared" si="3"/>
        <v>not exercise</v>
      </c>
    </row>
    <row r="23" spans="1:24">
      <c r="A23" t="s">
        <v>57</v>
      </c>
      <c r="B23" t="s">
        <v>33</v>
      </c>
      <c r="C23">
        <v>36</v>
      </c>
      <c r="D23" t="s">
        <v>58</v>
      </c>
      <c r="E23" t="s">
        <v>35</v>
      </c>
      <c r="F23">
        <v>52</v>
      </c>
      <c r="G23">
        <v>1.65</v>
      </c>
      <c r="H23">
        <v>0</v>
      </c>
      <c r="I23">
        <v>0</v>
      </c>
      <c r="J23">
        <v>2</v>
      </c>
      <c r="K23">
        <v>3</v>
      </c>
      <c r="L23">
        <v>2</v>
      </c>
      <c r="M23">
        <v>2</v>
      </c>
      <c r="N23">
        <v>3</v>
      </c>
      <c r="O23">
        <v>2</v>
      </c>
      <c r="P23">
        <v>1</v>
      </c>
      <c r="Q23">
        <v>1</v>
      </c>
      <c r="R23">
        <v>2</v>
      </c>
      <c r="S23">
        <v>3</v>
      </c>
      <c r="T23">
        <v>2</v>
      </c>
      <c r="U23" s="14">
        <f t="shared" si="0"/>
        <v>19.100091827364558</v>
      </c>
      <c r="V23" s="14" t="str">
        <f t="shared" si="1"/>
        <v>normal</v>
      </c>
      <c r="W23" s="7" t="str">
        <f t="shared" si="2"/>
        <v>eat</v>
      </c>
      <c r="X23" s="7" t="str">
        <f t="shared" si="3"/>
        <v>exercise</v>
      </c>
    </row>
    <row r="24" spans="1:24">
      <c r="A24" t="s">
        <v>59</v>
      </c>
      <c r="B24" t="s">
        <v>33</v>
      </c>
      <c r="C24">
        <v>34</v>
      </c>
      <c r="D24" t="s">
        <v>34</v>
      </c>
      <c r="E24" t="s">
        <v>35</v>
      </c>
      <c r="F24">
        <v>76</v>
      </c>
      <c r="G24">
        <v>1.75</v>
      </c>
      <c r="H24">
        <v>1</v>
      </c>
      <c r="I24">
        <v>1</v>
      </c>
      <c r="J24">
        <v>1</v>
      </c>
      <c r="K24">
        <v>3</v>
      </c>
      <c r="L24">
        <v>1</v>
      </c>
      <c r="M24">
        <v>1</v>
      </c>
      <c r="N24">
        <v>1</v>
      </c>
      <c r="O24">
        <v>3</v>
      </c>
      <c r="P24">
        <v>0</v>
      </c>
      <c r="Q24">
        <v>0</v>
      </c>
      <c r="R24">
        <v>0</v>
      </c>
      <c r="S24">
        <v>1</v>
      </c>
      <c r="T24">
        <v>2</v>
      </c>
      <c r="U24" s="14">
        <f t="shared" si="0"/>
        <v>24.816326530612244</v>
      </c>
      <c r="V24" s="14" t="str">
        <f t="shared" si="1"/>
        <v>normal</v>
      </c>
      <c r="W24" s="7" t="str">
        <f t="shared" si="2"/>
        <v>normal</v>
      </c>
      <c r="X24" s="7" t="str">
        <f t="shared" si="3"/>
        <v>exercise</v>
      </c>
    </row>
    <row r="25" spans="1:24">
      <c r="A25" t="s">
        <v>60</v>
      </c>
      <c r="B25" t="s">
        <v>33</v>
      </c>
      <c r="C25">
        <v>36</v>
      </c>
      <c r="D25" t="s">
        <v>58</v>
      </c>
      <c r="E25" t="s">
        <v>35</v>
      </c>
      <c r="F25">
        <v>52</v>
      </c>
      <c r="G25">
        <v>1.65</v>
      </c>
      <c r="H25">
        <v>0</v>
      </c>
      <c r="I25">
        <v>1</v>
      </c>
      <c r="J25">
        <v>2</v>
      </c>
      <c r="K25">
        <v>2</v>
      </c>
      <c r="L25">
        <v>3</v>
      </c>
      <c r="M25">
        <v>2</v>
      </c>
      <c r="N25">
        <v>3</v>
      </c>
      <c r="O25">
        <v>2</v>
      </c>
      <c r="P25">
        <v>1</v>
      </c>
      <c r="Q25">
        <v>1</v>
      </c>
      <c r="R25">
        <v>2</v>
      </c>
      <c r="S25">
        <v>3</v>
      </c>
      <c r="T25">
        <v>2</v>
      </c>
      <c r="U25" s="14">
        <f t="shared" si="0"/>
        <v>19.100091827364558</v>
      </c>
      <c r="V25" s="14" t="str">
        <f t="shared" si="1"/>
        <v>normal</v>
      </c>
      <c r="W25" s="7" t="str">
        <f t="shared" si="2"/>
        <v>eat</v>
      </c>
      <c r="X25" s="7" t="str">
        <f t="shared" si="3"/>
        <v>not exercise</v>
      </c>
    </row>
    <row r="26" spans="1:24">
      <c r="A26" t="s">
        <v>61</v>
      </c>
      <c r="B26" t="s">
        <v>40</v>
      </c>
      <c r="C26">
        <v>26</v>
      </c>
      <c r="D26" t="s">
        <v>37</v>
      </c>
      <c r="E26" t="s">
        <v>38</v>
      </c>
      <c r="F26">
        <v>47</v>
      </c>
      <c r="G26">
        <v>1.56</v>
      </c>
      <c r="H26">
        <v>3</v>
      </c>
      <c r="I26">
        <v>3</v>
      </c>
      <c r="J26">
        <v>3</v>
      </c>
      <c r="K26">
        <v>2</v>
      </c>
      <c r="L26">
        <v>2</v>
      </c>
      <c r="M26">
        <v>0</v>
      </c>
      <c r="N26">
        <v>3</v>
      </c>
      <c r="O26">
        <v>4</v>
      </c>
      <c r="P26">
        <v>1</v>
      </c>
      <c r="Q26">
        <v>2</v>
      </c>
      <c r="R26">
        <v>2</v>
      </c>
      <c r="S26">
        <v>4</v>
      </c>
      <c r="T26">
        <v>4</v>
      </c>
      <c r="U26" s="14">
        <f t="shared" si="0"/>
        <v>19.312952005259696</v>
      </c>
      <c r="V26" s="14" t="str">
        <f t="shared" si="1"/>
        <v>normal</v>
      </c>
      <c r="W26" s="7" t="str">
        <f t="shared" si="2"/>
        <v>eat</v>
      </c>
      <c r="X26" s="7" t="str">
        <f t="shared" si="3"/>
        <v>not exercise</v>
      </c>
    </row>
    <row r="27" spans="1:24">
      <c r="A27" t="s">
        <v>62</v>
      </c>
      <c r="B27" t="s">
        <v>40</v>
      </c>
      <c r="C27">
        <v>28</v>
      </c>
      <c r="D27" t="s">
        <v>37</v>
      </c>
      <c r="E27" t="s">
        <v>38</v>
      </c>
      <c r="F27">
        <v>60</v>
      </c>
      <c r="G27">
        <v>1.6</v>
      </c>
      <c r="H27">
        <v>2</v>
      </c>
      <c r="I27">
        <v>2</v>
      </c>
      <c r="J27">
        <v>2</v>
      </c>
      <c r="K27">
        <v>1</v>
      </c>
      <c r="L27">
        <v>2</v>
      </c>
      <c r="M27">
        <v>2</v>
      </c>
      <c r="N27">
        <v>2</v>
      </c>
      <c r="O27">
        <v>2</v>
      </c>
      <c r="P27">
        <v>1</v>
      </c>
      <c r="Q27">
        <v>1</v>
      </c>
      <c r="R27">
        <v>1</v>
      </c>
      <c r="S27">
        <v>2</v>
      </c>
      <c r="T27">
        <v>2</v>
      </c>
      <c r="U27" s="14">
        <f t="shared" si="0"/>
        <v>23.437499999999996</v>
      </c>
      <c r="V27" s="14" t="str">
        <f t="shared" si="1"/>
        <v>normal</v>
      </c>
      <c r="W27" s="7" t="str">
        <f t="shared" si="2"/>
        <v>normal</v>
      </c>
      <c r="X27" s="7" t="str">
        <f t="shared" si="3"/>
        <v>not exercise</v>
      </c>
    </row>
    <row r="28" spans="1:24">
      <c r="A28" t="s">
        <v>63</v>
      </c>
      <c r="B28" t="s">
        <v>40</v>
      </c>
      <c r="C28">
        <v>27</v>
      </c>
      <c r="D28" t="s">
        <v>37</v>
      </c>
      <c r="E28" t="s">
        <v>38</v>
      </c>
      <c r="F28">
        <v>59.5</v>
      </c>
      <c r="G28">
        <v>1.6</v>
      </c>
      <c r="H28">
        <v>2</v>
      </c>
      <c r="I28">
        <v>3</v>
      </c>
      <c r="J28">
        <v>2</v>
      </c>
      <c r="K28">
        <v>2</v>
      </c>
      <c r="L28">
        <v>2</v>
      </c>
      <c r="M28">
        <v>1</v>
      </c>
      <c r="N28">
        <v>1</v>
      </c>
      <c r="O28">
        <v>2</v>
      </c>
      <c r="P28">
        <v>1</v>
      </c>
      <c r="Q28">
        <v>0</v>
      </c>
      <c r="R28">
        <v>0</v>
      </c>
      <c r="S28">
        <v>2</v>
      </c>
      <c r="T28">
        <v>1</v>
      </c>
      <c r="U28" s="14">
        <f t="shared" si="0"/>
        <v>23.242187499999996</v>
      </c>
      <c r="V28" s="14" t="str">
        <f t="shared" si="1"/>
        <v>normal</v>
      </c>
      <c r="W28" s="7" t="str">
        <f t="shared" si="2"/>
        <v>normal</v>
      </c>
      <c r="X28" s="7" t="str">
        <f t="shared" si="3"/>
        <v>not exercise</v>
      </c>
    </row>
    <row r="29" spans="1:24">
      <c r="A29" t="s">
        <v>64</v>
      </c>
      <c r="B29" t="s">
        <v>33</v>
      </c>
      <c r="C29">
        <v>35</v>
      </c>
      <c r="D29" t="s">
        <v>34</v>
      </c>
      <c r="E29" t="s">
        <v>35</v>
      </c>
      <c r="F29">
        <v>66</v>
      </c>
      <c r="G29">
        <v>1.65</v>
      </c>
      <c r="H29">
        <v>0</v>
      </c>
      <c r="I29">
        <v>0</v>
      </c>
      <c r="J29">
        <v>0</v>
      </c>
      <c r="K29">
        <v>3</v>
      </c>
      <c r="L29">
        <v>2</v>
      </c>
      <c r="M29">
        <v>1</v>
      </c>
      <c r="N29">
        <v>2</v>
      </c>
      <c r="O29">
        <v>2</v>
      </c>
      <c r="P29">
        <v>2</v>
      </c>
      <c r="Q29">
        <v>1</v>
      </c>
      <c r="R29">
        <v>1</v>
      </c>
      <c r="S29">
        <v>2</v>
      </c>
      <c r="T29">
        <v>2</v>
      </c>
      <c r="U29" s="14">
        <f t="shared" si="0"/>
        <v>24.242424242424246</v>
      </c>
      <c r="V29" s="14" t="str">
        <f t="shared" si="1"/>
        <v>normal</v>
      </c>
      <c r="W29" s="7" t="str">
        <f t="shared" si="2"/>
        <v>normal</v>
      </c>
      <c r="X29" s="7" t="str">
        <f t="shared" si="3"/>
        <v>exercise</v>
      </c>
    </row>
    <row r="30" spans="1:24">
      <c r="A30" t="s">
        <v>65</v>
      </c>
      <c r="B30" t="s">
        <v>40</v>
      </c>
      <c r="C30">
        <v>33</v>
      </c>
      <c r="D30" t="s">
        <v>34</v>
      </c>
      <c r="E30" t="s">
        <v>38</v>
      </c>
      <c r="F30">
        <v>55</v>
      </c>
      <c r="G30">
        <v>1.52</v>
      </c>
      <c r="H30">
        <v>1</v>
      </c>
      <c r="I30">
        <v>0</v>
      </c>
      <c r="J30">
        <v>0</v>
      </c>
      <c r="K30">
        <v>2</v>
      </c>
      <c r="L30">
        <v>1</v>
      </c>
      <c r="M30">
        <v>0</v>
      </c>
      <c r="N30">
        <v>1</v>
      </c>
      <c r="O30">
        <v>0</v>
      </c>
      <c r="P30">
        <v>1</v>
      </c>
      <c r="Q30">
        <v>0</v>
      </c>
      <c r="R30">
        <v>0</v>
      </c>
      <c r="S30">
        <v>2</v>
      </c>
      <c r="T30">
        <v>1</v>
      </c>
      <c r="U30" s="14">
        <f t="shared" si="0"/>
        <v>23.80540166204986</v>
      </c>
      <c r="V30" s="14" t="str">
        <f t="shared" si="1"/>
        <v>normal</v>
      </c>
      <c r="W30" s="7" t="str">
        <f t="shared" si="2"/>
        <v>normal</v>
      </c>
      <c r="X30" s="7" t="str">
        <f t="shared" si="3"/>
        <v>not exercise</v>
      </c>
    </row>
    <row r="31" spans="1:24">
      <c r="A31" t="s">
        <v>66</v>
      </c>
      <c r="B31" t="s">
        <v>33</v>
      </c>
      <c r="C31">
        <v>34</v>
      </c>
      <c r="D31" t="s">
        <v>34</v>
      </c>
      <c r="E31" t="s">
        <v>38</v>
      </c>
      <c r="F31">
        <v>74</v>
      </c>
      <c r="G31">
        <v>1.82</v>
      </c>
      <c r="H31">
        <v>2</v>
      </c>
      <c r="I31">
        <v>0</v>
      </c>
      <c r="J31">
        <v>0</v>
      </c>
      <c r="K31">
        <v>3</v>
      </c>
      <c r="L31">
        <v>2</v>
      </c>
      <c r="M31">
        <v>1</v>
      </c>
      <c r="N31">
        <v>2</v>
      </c>
      <c r="O31">
        <v>4</v>
      </c>
      <c r="P31">
        <v>1</v>
      </c>
      <c r="Q31">
        <v>0</v>
      </c>
      <c r="R31">
        <v>1</v>
      </c>
      <c r="S31">
        <v>2</v>
      </c>
      <c r="T31">
        <v>1</v>
      </c>
      <c r="U31" s="14">
        <f t="shared" si="0"/>
        <v>22.340297065571789</v>
      </c>
      <c r="V31" s="14" t="str">
        <f t="shared" si="1"/>
        <v>normal</v>
      </c>
      <c r="W31" s="7" t="str">
        <f t="shared" si="2"/>
        <v>normal</v>
      </c>
      <c r="X31" s="7" t="str">
        <f t="shared" si="3"/>
        <v>exercise</v>
      </c>
    </row>
    <row r="32" spans="1:24">
      <c r="A32" t="s">
        <v>67</v>
      </c>
      <c r="B32" t="s">
        <v>33</v>
      </c>
      <c r="C32">
        <v>30</v>
      </c>
      <c r="D32" t="s">
        <v>37</v>
      </c>
      <c r="E32" t="s">
        <v>38</v>
      </c>
      <c r="F32">
        <v>85</v>
      </c>
      <c r="G32">
        <v>1.8</v>
      </c>
      <c r="H32">
        <v>1</v>
      </c>
      <c r="I32">
        <v>0</v>
      </c>
      <c r="J32">
        <v>0</v>
      </c>
      <c r="K32">
        <v>0</v>
      </c>
      <c r="L32">
        <v>2</v>
      </c>
      <c r="M32">
        <v>2</v>
      </c>
      <c r="N32">
        <v>2</v>
      </c>
      <c r="O32">
        <v>3</v>
      </c>
      <c r="P32">
        <v>2</v>
      </c>
      <c r="Q32">
        <v>0</v>
      </c>
      <c r="R32">
        <v>2</v>
      </c>
      <c r="S32">
        <v>2</v>
      </c>
      <c r="T32">
        <v>3</v>
      </c>
      <c r="U32" s="14">
        <f t="shared" si="0"/>
        <v>26.234567901234566</v>
      </c>
      <c r="V32" s="14" t="str">
        <f t="shared" si="1"/>
        <v>overweight</v>
      </c>
      <c r="W32" s="7" t="str">
        <f t="shared" si="2"/>
        <v>normal</v>
      </c>
      <c r="X32" s="7" t="str">
        <f t="shared" si="3"/>
        <v>not exercise</v>
      </c>
    </row>
    <row r="33" spans="1:24">
      <c r="A33" t="s">
        <v>68</v>
      </c>
      <c r="B33" t="s">
        <v>40</v>
      </c>
      <c r="C33">
        <v>32</v>
      </c>
      <c r="D33" t="s">
        <v>51</v>
      </c>
      <c r="E33" t="s">
        <v>35</v>
      </c>
      <c r="F33">
        <v>55.2</v>
      </c>
      <c r="G33">
        <v>1.5</v>
      </c>
      <c r="H33">
        <v>0</v>
      </c>
      <c r="I33">
        <v>1</v>
      </c>
      <c r="J33">
        <v>1</v>
      </c>
      <c r="K33">
        <v>4</v>
      </c>
      <c r="L33">
        <v>2</v>
      </c>
      <c r="M33">
        <v>2</v>
      </c>
      <c r="N33">
        <v>3</v>
      </c>
      <c r="O33">
        <v>3</v>
      </c>
      <c r="P33">
        <v>3</v>
      </c>
      <c r="Q33">
        <v>1</v>
      </c>
      <c r="R33">
        <v>0</v>
      </c>
      <c r="S33">
        <v>2</v>
      </c>
      <c r="T33">
        <v>4</v>
      </c>
      <c r="U33" s="14">
        <f t="shared" si="0"/>
        <v>24.533333333333335</v>
      </c>
      <c r="V33" s="14" t="str">
        <f t="shared" si="1"/>
        <v>normal</v>
      </c>
      <c r="W33" s="7" t="str">
        <f t="shared" si="2"/>
        <v>eat</v>
      </c>
      <c r="X33" s="7" t="str">
        <f t="shared" si="3"/>
        <v>exercise</v>
      </c>
    </row>
    <row r="34" spans="1:24">
      <c r="A34" t="s">
        <v>69</v>
      </c>
      <c r="B34" t="s">
        <v>33</v>
      </c>
      <c r="C34">
        <v>43</v>
      </c>
      <c r="D34" t="s">
        <v>37</v>
      </c>
      <c r="E34" t="s">
        <v>38</v>
      </c>
      <c r="F34">
        <v>57</v>
      </c>
      <c r="G34">
        <v>1.67</v>
      </c>
      <c r="H34">
        <v>1</v>
      </c>
      <c r="I34">
        <v>2</v>
      </c>
      <c r="J34">
        <v>1</v>
      </c>
      <c r="K34">
        <v>3</v>
      </c>
      <c r="L34">
        <v>1</v>
      </c>
      <c r="M34">
        <v>1</v>
      </c>
      <c r="N34">
        <v>2</v>
      </c>
      <c r="O34">
        <v>2</v>
      </c>
      <c r="P34">
        <v>2</v>
      </c>
      <c r="Q34">
        <v>1</v>
      </c>
      <c r="R34">
        <v>1</v>
      </c>
      <c r="S34">
        <v>3</v>
      </c>
      <c r="T34">
        <v>2</v>
      </c>
      <c r="U34" s="14">
        <f t="shared" si="0"/>
        <v>20.43816558499767</v>
      </c>
      <c r="V34" s="14" t="str">
        <f t="shared" si="1"/>
        <v>normal</v>
      </c>
      <c r="W34" s="7" t="str">
        <f t="shared" si="2"/>
        <v>normal</v>
      </c>
      <c r="X34" s="7" t="str">
        <f t="shared" si="3"/>
        <v>exercise</v>
      </c>
    </row>
    <row r="35" spans="1:24">
      <c r="A35" t="s">
        <v>71</v>
      </c>
      <c r="B35" t="s">
        <v>33</v>
      </c>
      <c r="C35">
        <v>34</v>
      </c>
      <c r="D35" t="s">
        <v>37</v>
      </c>
      <c r="E35" t="s">
        <v>38</v>
      </c>
      <c r="F35">
        <v>90</v>
      </c>
      <c r="G35">
        <v>1.73</v>
      </c>
      <c r="H35">
        <v>2</v>
      </c>
      <c r="I35">
        <v>2</v>
      </c>
      <c r="J35">
        <v>2</v>
      </c>
      <c r="K35">
        <v>2</v>
      </c>
      <c r="L35">
        <v>4</v>
      </c>
      <c r="M35">
        <v>3</v>
      </c>
      <c r="N35">
        <v>4</v>
      </c>
      <c r="O35">
        <v>3</v>
      </c>
      <c r="P35">
        <v>2</v>
      </c>
      <c r="Q35">
        <v>2</v>
      </c>
      <c r="R35">
        <v>2</v>
      </c>
      <c r="S35">
        <v>3</v>
      </c>
      <c r="T35">
        <v>3</v>
      </c>
      <c r="U35" s="14">
        <f t="shared" si="0"/>
        <v>30.071168431955627</v>
      </c>
      <c r="V35" s="14" t="str">
        <f t="shared" si="1"/>
        <v>overweight</v>
      </c>
      <c r="W35" s="7" t="str">
        <f t="shared" si="2"/>
        <v>eat</v>
      </c>
      <c r="X35" s="7" t="str">
        <f t="shared" si="3"/>
        <v>not exercise</v>
      </c>
    </row>
    <row r="36" spans="1:24">
      <c r="A36" t="s">
        <v>72</v>
      </c>
      <c r="B36" t="s">
        <v>40</v>
      </c>
      <c r="C36">
        <v>37</v>
      </c>
      <c r="D36" t="s">
        <v>51</v>
      </c>
      <c r="E36" t="s">
        <v>35</v>
      </c>
      <c r="F36">
        <v>51</v>
      </c>
      <c r="G36">
        <v>1.6</v>
      </c>
      <c r="H36">
        <v>1</v>
      </c>
      <c r="I36">
        <v>1</v>
      </c>
      <c r="J36">
        <v>1</v>
      </c>
      <c r="K36">
        <v>4</v>
      </c>
      <c r="L36">
        <v>2</v>
      </c>
      <c r="M36">
        <v>2</v>
      </c>
      <c r="N36">
        <v>2</v>
      </c>
      <c r="O36">
        <v>2</v>
      </c>
      <c r="P36">
        <v>2</v>
      </c>
      <c r="Q36">
        <v>0</v>
      </c>
      <c r="R36">
        <v>0</v>
      </c>
      <c r="S36">
        <v>4</v>
      </c>
      <c r="T36">
        <v>2</v>
      </c>
      <c r="U36" s="14">
        <f t="shared" si="0"/>
        <v>19.921874999999996</v>
      </c>
      <c r="V36" s="14" t="str">
        <f t="shared" si="1"/>
        <v>normal</v>
      </c>
      <c r="W36" s="7" t="str">
        <f t="shared" si="2"/>
        <v>normal</v>
      </c>
      <c r="X36" s="7" t="str">
        <f t="shared" si="3"/>
        <v>exercise</v>
      </c>
    </row>
    <row r="37" spans="1:24">
      <c r="A37" t="s">
        <v>70</v>
      </c>
      <c r="B37" t="s">
        <v>40</v>
      </c>
      <c r="C37">
        <v>38</v>
      </c>
      <c r="D37" t="s">
        <v>34</v>
      </c>
      <c r="E37" t="s">
        <v>35</v>
      </c>
      <c r="F37">
        <v>55</v>
      </c>
      <c r="G37">
        <v>1.45</v>
      </c>
      <c r="H37">
        <v>2</v>
      </c>
      <c r="I37">
        <v>3</v>
      </c>
      <c r="J37">
        <v>1</v>
      </c>
      <c r="K37">
        <v>1</v>
      </c>
      <c r="L37">
        <v>1</v>
      </c>
      <c r="M37">
        <v>2</v>
      </c>
      <c r="N37">
        <v>3</v>
      </c>
      <c r="O37">
        <v>4</v>
      </c>
      <c r="P37">
        <v>1</v>
      </c>
      <c r="Q37">
        <v>2</v>
      </c>
      <c r="R37">
        <v>0</v>
      </c>
      <c r="S37">
        <v>1</v>
      </c>
      <c r="T37">
        <v>1</v>
      </c>
      <c r="U37" s="14">
        <f t="shared" si="0"/>
        <v>26.159334126040427</v>
      </c>
      <c r="V37" s="14" t="str">
        <f t="shared" si="1"/>
        <v>overweight</v>
      </c>
      <c r="W37" s="7" t="str">
        <f t="shared" si="2"/>
        <v>eat</v>
      </c>
      <c r="X37" s="7" t="str">
        <f>IF(OR(K37=3,K37=4),"exercise","not exercise")</f>
        <v>not exercise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topLeftCell="C1" workbookViewId="0">
      <selection activeCell="S5" sqref="S5"/>
    </sheetView>
  </sheetViews>
  <sheetFormatPr defaultColWidth="9.109375" defaultRowHeight="14.4"/>
  <cols>
    <col min="1" max="1" width="16.5546875" style="1" bestFit="1" customWidth="1"/>
    <col min="2" max="2" width="10.6640625" style="1" bestFit="1" customWidth="1"/>
    <col min="3" max="8" width="9.109375" style="1"/>
    <col min="9" max="9" width="19.5546875" style="1" bestFit="1" customWidth="1"/>
    <col min="10" max="14" width="9.109375" style="1"/>
    <col min="15" max="15" width="16.5546875" style="1" customWidth="1"/>
    <col min="16" max="16384" width="9.109375" style="1"/>
  </cols>
  <sheetData>
    <row r="1" spans="1:20" ht="23.4">
      <c r="A1" s="11" t="s">
        <v>126</v>
      </c>
    </row>
    <row r="2" spans="1:20" ht="21">
      <c r="A2" s="5" t="s">
        <v>153</v>
      </c>
    </row>
    <row r="3" spans="1:20" ht="21">
      <c r="A3" s="5" t="s">
        <v>73</v>
      </c>
      <c r="I3" s="5" t="s">
        <v>97</v>
      </c>
      <c r="O3" s="5" t="s">
        <v>102</v>
      </c>
    </row>
    <row r="4" spans="1:20">
      <c r="A4" s="1" t="s">
        <v>74</v>
      </c>
      <c r="B4" s="1" t="s">
        <v>75</v>
      </c>
      <c r="C4" s="1" t="s">
        <v>76</v>
      </c>
      <c r="D4" s="1" t="s">
        <v>40</v>
      </c>
      <c r="I4" s="1" t="s">
        <v>74</v>
      </c>
      <c r="J4" s="1" t="s">
        <v>100</v>
      </c>
      <c r="K4" s="1" t="s">
        <v>101</v>
      </c>
      <c r="O4" s="1" t="s">
        <v>74</v>
      </c>
      <c r="P4" s="1" t="s">
        <v>100</v>
      </c>
      <c r="Q4" s="1" t="s">
        <v>101</v>
      </c>
      <c r="R4" s="4" t="s">
        <v>75</v>
      </c>
      <c r="S4" s="4" t="s">
        <v>76</v>
      </c>
      <c r="T4" s="4" t="s">
        <v>40</v>
      </c>
    </row>
    <row r="5" spans="1:20">
      <c r="A5" s="1" t="s">
        <v>77</v>
      </c>
      <c r="B5" s="1">
        <v>43149</v>
      </c>
      <c r="C5" s="1">
        <f>B5-D5</f>
        <v>13343</v>
      </c>
      <c r="D5" s="1">
        <v>29806</v>
      </c>
      <c r="I5" s="1" t="s">
        <v>77</v>
      </c>
      <c r="J5" s="1">
        <v>48</v>
      </c>
      <c r="K5" s="1">
        <v>1</v>
      </c>
      <c r="O5" s="1" t="s">
        <v>77</v>
      </c>
      <c r="P5" s="1">
        <v>48</v>
      </c>
      <c r="Q5" s="1">
        <v>1</v>
      </c>
      <c r="R5" s="3"/>
      <c r="S5" s="3"/>
      <c r="T5" s="3"/>
    </row>
    <row r="6" spans="1:20">
      <c r="A6" s="1" t="s">
        <v>78</v>
      </c>
      <c r="B6" s="1">
        <v>21232</v>
      </c>
      <c r="C6" s="1">
        <f t="shared" ref="C6:C24" si="0">B6-D6</f>
        <v>19059</v>
      </c>
      <c r="D6" s="1">
        <v>2173</v>
      </c>
      <c r="I6" s="1" t="s">
        <v>81</v>
      </c>
      <c r="J6" s="1">
        <v>57</v>
      </c>
      <c r="K6" s="1">
        <v>4</v>
      </c>
      <c r="O6" s="1" t="s">
        <v>81</v>
      </c>
      <c r="P6" s="1">
        <v>57</v>
      </c>
      <c r="Q6" s="1">
        <v>4</v>
      </c>
      <c r="R6" s="3"/>
      <c r="S6" s="3"/>
      <c r="T6" s="3"/>
    </row>
    <row r="7" spans="1:20">
      <c r="A7" s="1" t="s">
        <v>79</v>
      </c>
      <c r="B7" s="1">
        <v>51601</v>
      </c>
      <c r="C7" s="1">
        <f t="shared" si="0"/>
        <v>25045</v>
      </c>
      <c r="D7" s="1">
        <v>26556</v>
      </c>
      <c r="I7" s="1" t="s">
        <v>82</v>
      </c>
      <c r="J7" s="1">
        <v>76</v>
      </c>
      <c r="K7" s="1">
        <v>0</v>
      </c>
      <c r="O7" s="1" t="s">
        <v>82</v>
      </c>
      <c r="P7" s="1">
        <v>76</v>
      </c>
      <c r="Q7" s="1">
        <v>0</v>
      </c>
      <c r="R7" s="3"/>
      <c r="S7" s="3"/>
      <c r="T7" s="3"/>
    </row>
    <row r="8" spans="1:20">
      <c r="A8" s="1" t="s">
        <v>80</v>
      </c>
      <c r="B8" s="1">
        <v>10572</v>
      </c>
      <c r="C8" s="1">
        <f t="shared" si="0"/>
        <v>3144</v>
      </c>
      <c r="D8" s="1">
        <v>7428</v>
      </c>
      <c r="I8" s="1" t="s">
        <v>91</v>
      </c>
      <c r="J8" s="1">
        <v>66</v>
      </c>
      <c r="K8" s="1">
        <v>7</v>
      </c>
      <c r="O8" s="1" t="s">
        <v>91</v>
      </c>
      <c r="P8" s="1">
        <v>66</v>
      </c>
      <c r="Q8" s="1">
        <v>7</v>
      </c>
      <c r="R8" s="3"/>
      <c r="S8" s="3"/>
      <c r="T8" s="3"/>
    </row>
    <row r="9" spans="1:20">
      <c r="A9" s="1" t="s">
        <v>81</v>
      </c>
      <c r="B9" s="1">
        <v>24208</v>
      </c>
      <c r="C9" s="1">
        <f t="shared" si="0"/>
        <v>15644</v>
      </c>
      <c r="D9" s="1">
        <v>8564</v>
      </c>
      <c r="I9" s="1" t="s">
        <v>87</v>
      </c>
      <c r="J9" s="1">
        <v>14</v>
      </c>
      <c r="K9" s="1">
        <v>12</v>
      </c>
      <c r="O9" s="1" t="s">
        <v>87</v>
      </c>
      <c r="P9" s="1">
        <v>14</v>
      </c>
      <c r="Q9" s="1">
        <v>12</v>
      </c>
      <c r="R9" s="3"/>
      <c r="S9" s="3"/>
      <c r="T9" s="3"/>
    </row>
    <row r="10" spans="1:20">
      <c r="A10" s="1" t="s">
        <v>82</v>
      </c>
      <c r="B10" s="1">
        <v>43159</v>
      </c>
      <c r="C10" s="1">
        <f t="shared" si="0"/>
        <v>6698</v>
      </c>
      <c r="D10" s="1">
        <v>36461</v>
      </c>
      <c r="I10" s="1" t="s">
        <v>88</v>
      </c>
      <c r="J10" s="1">
        <v>36</v>
      </c>
      <c r="K10" s="1">
        <v>12</v>
      </c>
      <c r="O10" s="1" t="s">
        <v>88</v>
      </c>
      <c r="P10" s="1">
        <v>36</v>
      </c>
      <c r="Q10" s="1">
        <v>12</v>
      </c>
      <c r="R10" s="3"/>
      <c r="S10" s="3"/>
      <c r="T10" s="3"/>
    </row>
    <row r="11" spans="1:20">
      <c r="A11" s="1" t="s">
        <v>83</v>
      </c>
      <c r="B11" s="1">
        <v>35435</v>
      </c>
      <c r="C11" s="1">
        <f t="shared" si="0"/>
        <v>17774</v>
      </c>
      <c r="D11" s="1">
        <v>17661</v>
      </c>
      <c r="I11" s="1" t="s">
        <v>79</v>
      </c>
      <c r="J11" s="1">
        <v>70</v>
      </c>
      <c r="K11" s="1">
        <v>3</v>
      </c>
      <c r="O11" s="1" t="s">
        <v>79</v>
      </c>
      <c r="P11" s="1">
        <v>70</v>
      </c>
      <c r="Q11" s="1">
        <v>3</v>
      </c>
      <c r="R11" s="3"/>
      <c r="S11" s="3"/>
      <c r="T11" s="3"/>
    </row>
    <row r="12" spans="1:20">
      <c r="A12" s="1" t="s">
        <v>84</v>
      </c>
      <c r="B12" s="1">
        <v>72329</v>
      </c>
      <c r="C12" s="1">
        <f t="shared" si="0"/>
        <v>6854</v>
      </c>
      <c r="D12" s="1">
        <v>65475</v>
      </c>
      <c r="I12" s="1" t="s">
        <v>98</v>
      </c>
      <c r="J12" s="1">
        <v>14</v>
      </c>
      <c r="K12" s="1">
        <v>1</v>
      </c>
      <c r="O12" s="1" t="s">
        <v>98</v>
      </c>
      <c r="P12" s="1">
        <v>14</v>
      </c>
      <c r="Q12" s="1">
        <v>1</v>
      </c>
      <c r="R12" s="3"/>
      <c r="S12" s="3"/>
      <c r="T12" s="3"/>
    </row>
    <row r="13" spans="1:20">
      <c r="A13" s="1" t="s">
        <v>85</v>
      </c>
      <c r="B13" s="1">
        <v>29618</v>
      </c>
      <c r="C13" s="1">
        <f t="shared" si="0"/>
        <v>1431</v>
      </c>
      <c r="D13" s="1">
        <v>28187</v>
      </c>
      <c r="I13" s="1" t="s">
        <v>94</v>
      </c>
      <c r="J13" s="1">
        <v>44</v>
      </c>
      <c r="K13" s="1">
        <v>7</v>
      </c>
      <c r="O13" s="1" t="s">
        <v>94</v>
      </c>
      <c r="P13" s="1">
        <v>44</v>
      </c>
      <c r="Q13" s="1">
        <v>7</v>
      </c>
      <c r="R13" s="3"/>
      <c r="S13" s="3"/>
      <c r="T13" s="3"/>
    </row>
    <row r="14" spans="1:20">
      <c r="A14" s="1" t="s">
        <v>86</v>
      </c>
      <c r="B14" s="1">
        <v>22900</v>
      </c>
      <c r="C14" s="1">
        <f t="shared" si="0"/>
        <v>8772</v>
      </c>
      <c r="D14" s="1">
        <v>14128</v>
      </c>
      <c r="I14" s="1" t="s">
        <v>93</v>
      </c>
      <c r="J14" s="1">
        <v>0</v>
      </c>
      <c r="K14" s="1">
        <v>0</v>
      </c>
      <c r="O14" s="1" t="s">
        <v>93</v>
      </c>
      <c r="P14" s="1">
        <v>0</v>
      </c>
      <c r="Q14" s="1">
        <v>0</v>
      </c>
      <c r="R14" s="3"/>
      <c r="S14" s="3"/>
      <c r="T14" s="3"/>
    </row>
    <row r="15" spans="1:20">
      <c r="A15" s="1" t="s">
        <v>87</v>
      </c>
      <c r="B15" s="1">
        <v>71721</v>
      </c>
      <c r="C15" s="1">
        <f t="shared" si="0"/>
        <v>58033</v>
      </c>
      <c r="D15" s="1">
        <v>13688</v>
      </c>
      <c r="I15" s="1" t="s">
        <v>99</v>
      </c>
      <c r="J15" s="1">
        <v>11</v>
      </c>
      <c r="K15" s="1">
        <v>1</v>
      </c>
      <c r="O15" s="1" t="s">
        <v>99</v>
      </c>
      <c r="P15" s="1">
        <v>11</v>
      </c>
      <c r="Q15" s="1">
        <v>1</v>
      </c>
      <c r="R15" s="3"/>
      <c r="S15" s="3"/>
      <c r="T15" s="3"/>
    </row>
    <row r="16" spans="1:20">
      <c r="A16" s="1" t="s">
        <v>88</v>
      </c>
      <c r="B16" s="1">
        <v>47451</v>
      </c>
      <c r="C16" s="1">
        <f t="shared" si="0"/>
        <v>43626</v>
      </c>
      <c r="D16" s="1">
        <v>3825</v>
      </c>
      <c r="I16" s="1" t="s">
        <v>88</v>
      </c>
      <c r="J16" s="1">
        <v>78</v>
      </c>
      <c r="K16" s="1">
        <v>3</v>
      </c>
      <c r="O16" s="1" t="s">
        <v>88</v>
      </c>
      <c r="P16" s="1">
        <v>78</v>
      </c>
      <c r="Q16" s="1">
        <v>3</v>
      </c>
      <c r="R16" s="3"/>
      <c r="S16" s="3"/>
      <c r="T16" s="3"/>
    </row>
    <row r="17" spans="1:20">
      <c r="A17" s="1" t="s">
        <v>89</v>
      </c>
      <c r="B17" s="1">
        <v>15895</v>
      </c>
      <c r="C17" s="1">
        <f t="shared" si="0"/>
        <v>10765</v>
      </c>
      <c r="D17" s="1">
        <v>5130</v>
      </c>
      <c r="I17" s="1" t="s">
        <v>77</v>
      </c>
      <c r="J17" s="1">
        <v>14</v>
      </c>
      <c r="K17" s="1">
        <v>4</v>
      </c>
      <c r="O17" s="1" t="s">
        <v>77</v>
      </c>
      <c r="P17" s="1">
        <v>14</v>
      </c>
      <c r="Q17" s="1">
        <v>4</v>
      </c>
      <c r="R17" s="3"/>
      <c r="S17" s="3"/>
      <c r="T17" s="3"/>
    </row>
    <row r="18" spans="1:20">
      <c r="A18" s="1" t="s">
        <v>90</v>
      </c>
      <c r="B18" s="1">
        <v>75489</v>
      </c>
      <c r="C18" s="1">
        <f t="shared" si="0"/>
        <v>63719</v>
      </c>
      <c r="D18" s="1">
        <v>11770</v>
      </c>
      <c r="I18" s="1" t="s">
        <v>95</v>
      </c>
      <c r="J18" s="1">
        <v>39</v>
      </c>
      <c r="K18" s="1">
        <v>6</v>
      </c>
      <c r="O18" s="1" t="s">
        <v>95</v>
      </c>
      <c r="P18" s="1">
        <v>39</v>
      </c>
      <c r="Q18" s="1">
        <v>6</v>
      </c>
      <c r="R18" s="3"/>
      <c r="S18" s="3"/>
      <c r="T18" s="3"/>
    </row>
    <row r="19" spans="1:20">
      <c r="A19" s="1" t="s">
        <v>91</v>
      </c>
      <c r="B19" s="1">
        <v>43075</v>
      </c>
      <c r="C19" s="1">
        <f t="shared" si="0"/>
        <v>4002</v>
      </c>
      <c r="D19" s="1">
        <v>39073</v>
      </c>
    </row>
    <row r="20" spans="1:20">
      <c r="A20" s="1" t="s">
        <v>92</v>
      </c>
      <c r="B20" s="1">
        <v>38090</v>
      </c>
      <c r="C20" s="1">
        <f t="shared" si="0"/>
        <v>36010</v>
      </c>
      <c r="D20" s="1">
        <v>2080</v>
      </c>
    </row>
    <row r="21" spans="1:20">
      <c r="A21" s="1" t="s">
        <v>93</v>
      </c>
      <c r="B21" s="1">
        <v>35742</v>
      </c>
      <c r="C21" s="1">
        <f t="shared" si="0"/>
        <v>31925</v>
      </c>
      <c r="D21" s="1">
        <v>3817</v>
      </c>
    </row>
    <row r="22" spans="1:20">
      <c r="A22" s="1" t="s">
        <v>94</v>
      </c>
      <c r="B22" s="1">
        <v>75000</v>
      </c>
      <c r="C22" s="1">
        <f t="shared" si="0"/>
        <v>72786</v>
      </c>
      <c r="D22" s="1">
        <v>2214</v>
      </c>
    </row>
    <row r="23" spans="1:20">
      <c r="A23" s="1" t="s">
        <v>95</v>
      </c>
      <c r="B23" s="1">
        <v>66820</v>
      </c>
      <c r="C23" s="1">
        <f t="shared" si="0"/>
        <v>36640</v>
      </c>
      <c r="D23" s="1">
        <v>30180</v>
      </c>
    </row>
    <row r="24" spans="1:20">
      <c r="A24" s="1" t="s">
        <v>96</v>
      </c>
      <c r="B24" s="1">
        <v>67733</v>
      </c>
      <c r="C24" s="1">
        <f t="shared" si="0"/>
        <v>55221</v>
      </c>
      <c r="D24" s="1">
        <v>12512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3"/>
  <sheetViews>
    <sheetView workbookViewId="0">
      <selection activeCell="H4" sqref="H4"/>
    </sheetView>
  </sheetViews>
  <sheetFormatPr defaultColWidth="9.109375" defaultRowHeight="14.4"/>
  <cols>
    <col min="1" max="1" width="10.33203125" style="18" bestFit="1" customWidth="1"/>
    <col min="2" max="2" width="3" style="18" bestFit="1" customWidth="1"/>
    <col min="3" max="3" width="18.109375" style="18" bestFit="1" customWidth="1"/>
    <col min="4" max="4" width="10.33203125" style="18" bestFit="1" customWidth="1"/>
    <col min="5" max="7" width="11.5546875" style="18" customWidth="1"/>
    <col min="8" max="8" width="11.33203125" style="18" bestFit="1" customWidth="1"/>
    <col min="9" max="9" width="12" style="42" bestFit="1" customWidth="1"/>
    <col min="10" max="10" width="32.6640625" style="42" customWidth="1"/>
    <col min="11" max="11" width="18" style="42" customWidth="1"/>
    <col min="12" max="13" width="12" style="42" bestFit="1" customWidth="1"/>
    <col min="14" max="14" width="21" style="42" customWidth="1"/>
    <col min="15" max="18" width="12" style="42" bestFit="1" customWidth="1"/>
    <col min="19" max="19" width="16.88671875" style="42" customWidth="1"/>
    <col min="20" max="26" width="12" style="42" bestFit="1" customWidth="1"/>
    <col min="27" max="27" width="11.33203125" style="42" bestFit="1" customWidth="1"/>
    <col min="28" max="16384" width="9.109375" style="42"/>
  </cols>
  <sheetData>
    <row r="1" spans="1:15" ht="23.4">
      <c r="A1" s="41" t="s">
        <v>174</v>
      </c>
    </row>
    <row r="2" spans="1:15" ht="84">
      <c r="A2" s="43" t="s">
        <v>105</v>
      </c>
      <c r="B2" s="42"/>
      <c r="C2" s="42"/>
      <c r="D2" s="42"/>
      <c r="E2" s="42"/>
      <c r="F2" s="42"/>
      <c r="G2" s="42"/>
      <c r="J2" s="43" t="s">
        <v>105</v>
      </c>
      <c r="M2" s="43" t="s">
        <v>106</v>
      </c>
    </row>
    <row r="3" spans="1:15">
      <c r="A3" s="29"/>
      <c r="B3" s="30"/>
      <c r="C3" s="31"/>
      <c r="D3" s="1"/>
      <c r="E3" s="1"/>
      <c r="F3" s="1"/>
      <c r="G3" s="1"/>
      <c r="J3" s="42" t="s">
        <v>103</v>
      </c>
      <c r="K3" s="26"/>
      <c r="N3" s="42" t="s">
        <v>40</v>
      </c>
      <c r="O3" s="42" t="s">
        <v>33</v>
      </c>
    </row>
    <row r="4" spans="1:15">
      <c r="A4" s="32"/>
      <c r="B4" s="33"/>
      <c r="C4" s="34"/>
      <c r="D4" s="1"/>
      <c r="E4" s="1"/>
      <c r="F4" s="1"/>
      <c r="G4" s="1"/>
      <c r="I4" s="1"/>
      <c r="J4" s="42" t="s">
        <v>104</v>
      </c>
      <c r="K4" s="26"/>
      <c r="M4" s="42" t="s">
        <v>103</v>
      </c>
      <c r="N4" s="26"/>
      <c r="O4" s="26"/>
    </row>
    <row r="5" spans="1:15">
      <c r="A5" s="32"/>
      <c r="B5" s="33"/>
      <c r="C5" s="34"/>
      <c r="D5" s="1"/>
      <c r="E5" s="1"/>
      <c r="F5" s="1"/>
      <c r="G5" s="1"/>
      <c r="I5" s="1"/>
      <c r="M5" s="42" t="s">
        <v>104</v>
      </c>
      <c r="N5" s="26"/>
      <c r="O5" s="26"/>
    </row>
    <row r="6" spans="1:15">
      <c r="A6" s="32"/>
      <c r="B6" s="33"/>
      <c r="C6" s="34"/>
      <c r="D6" s="1"/>
      <c r="E6" s="1"/>
      <c r="F6" s="1"/>
      <c r="G6" s="1"/>
      <c r="I6" s="1"/>
    </row>
    <row r="7" spans="1:15">
      <c r="A7" s="32"/>
      <c r="B7" s="33"/>
      <c r="C7" s="34"/>
      <c r="D7" s="1"/>
      <c r="E7" s="1"/>
      <c r="F7" s="1"/>
      <c r="G7" s="1"/>
      <c r="I7" s="1"/>
    </row>
    <row r="8" spans="1:15">
      <c r="A8" s="32"/>
      <c r="B8" s="33"/>
      <c r="C8" s="34"/>
      <c r="D8" s="1"/>
      <c r="E8" s="1"/>
      <c r="F8" s="1"/>
      <c r="G8" s="1"/>
      <c r="I8" s="1"/>
    </row>
    <row r="9" spans="1:15">
      <c r="A9" s="32"/>
      <c r="B9" s="33"/>
      <c r="C9" s="34"/>
      <c r="D9" s="1"/>
      <c r="E9" s="1"/>
      <c r="F9" s="1"/>
      <c r="G9" s="1"/>
      <c r="I9" s="1"/>
    </row>
    <row r="10" spans="1:15">
      <c r="A10" s="32"/>
      <c r="B10" s="33"/>
      <c r="C10" s="34"/>
      <c r="D10" s="1"/>
      <c r="E10" s="1"/>
      <c r="F10" s="1"/>
      <c r="G10" s="1"/>
      <c r="I10" s="1"/>
    </row>
    <row r="11" spans="1:15">
      <c r="A11" s="32"/>
      <c r="B11" s="33"/>
      <c r="C11" s="34"/>
      <c r="D11" s="1"/>
      <c r="E11" s="1"/>
      <c r="F11" s="1"/>
      <c r="G11" s="1"/>
      <c r="I11" s="1"/>
    </row>
    <row r="12" spans="1:15">
      <c r="A12" s="32"/>
      <c r="B12" s="33"/>
      <c r="C12" s="34"/>
      <c r="D12" s="1"/>
      <c r="E12" s="1"/>
      <c r="F12" s="1"/>
      <c r="G12" s="1"/>
      <c r="I12" s="1"/>
    </row>
    <row r="13" spans="1:15">
      <c r="A13" s="32"/>
      <c r="B13" s="33"/>
      <c r="C13" s="34"/>
      <c r="D13" s="1"/>
      <c r="E13" s="1"/>
      <c r="F13" s="1"/>
      <c r="G13" s="1"/>
      <c r="I13" s="1"/>
    </row>
    <row r="14" spans="1:15">
      <c r="A14" s="32"/>
      <c r="B14" s="33"/>
      <c r="C14" s="34"/>
      <c r="D14" s="1"/>
      <c r="E14" s="1"/>
      <c r="F14" s="1"/>
      <c r="G14" s="1"/>
      <c r="I14" s="1"/>
    </row>
    <row r="15" spans="1:15">
      <c r="A15" s="32"/>
      <c r="B15" s="33"/>
      <c r="C15" s="34"/>
      <c r="D15" s="1"/>
      <c r="E15" s="1"/>
      <c r="F15" s="1"/>
      <c r="G15" s="1"/>
      <c r="I15" s="1"/>
    </row>
    <row r="16" spans="1:15">
      <c r="A16" s="32"/>
      <c r="B16" s="33"/>
      <c r="C16" s="34"/>
      <c r="D16" s="1"/>
      <c r="E16" s="1"/>
      <c r="F16" s="1"/>
      <c r="G16" s="1"/>
      <c r="I16" s="1"/>
    </row>
    <row r="17" spans="1:15">
      <c r="A17" s="32"/>
      <c r="B17" s="33"/>
      <c r="C17" s="34"/>
      <c r="D17" s="1"/>
      <c r="E17" s="1"/>
      <c r="F17" s="1"/>
      <c r="G17" s="1"/>
      <c r="I17" s="1"/>
    </row>
    <row r="18" spans="1:15">
      <c r="A18" s="32"/>
      <c r="B18" s="33"/>
      <c r="C18" s="34"/>
      <c r="D18" s="1"/>
      <c r="E18" s="1"/>
      <c r="F18" s="1"/>
      <c r="G18" s="1"/>
      <c r="I18" s="1"/>
    </row>
    <row r="19" spans="1:15">
      <c r="A19" s="32"/>
      <c r="B19" s="33"/>
      <c r="C19" s="34"/>
      <c r="D19" s="1"/>
      <c r="E19" s="1"/>
      <c r="F19" s="1"/>
      <c r="G19" s="1"/>
      <c r="I19" s="1"/>
    </row>
    <row r="20" spans="1:15">
      <c r="A20" s="35"/>
      <c r="B20" s="36"/>
      <c r="C20" s="37"/>
      <c r="D20" s="1"/>
      <c r="E20" s="1"/>
      <c r="F20" s="1"/>
      <c r="G20" s="1"/>
      <c r="I20" s="1"/>
    </row>
    <row r="21" spans="1:15" ht="84">
      <c r="A21" s="43" t="s">
        <v>111</v>
      </c>
      <c r="I21" s="1"/>
      <c r="J21" s="43" t="s">
        <v>111</v>
      </c>
      <c r="M21" s="43" t="s">
        <v>112</v>
      </c>
    </row>
    <row r="22" spans="1:15">
      <c r="A22" s="29"/>
      <c r="B22" s="30"/>
      <c r="C22" s="31"/>
      <c r="D22" s="1"/>
      <c r="E22" s="1"/>
      <c r="F22" s="1"/>
      <c r="G22" s="1"/>
      <c r="I22" s="1"/>
      <c r="J22" s="42" t="s">
        <v>103</v>
      </c>
      <c r="K22" s="26"/>
      <c r="N22" s="42" t="s">
        <v>40</v>
      </c>
      <c r="O22" s="42" t="s">
        <v>33</v>
      </c>
    </row>
    <row r="23" spans="1:15">
      <c r="A23" s="32"/>
      <c r="B23" s="33"/>
      <c r="C23" s="34"/>
      <c r="D23" s="1"/>
      <c r="E23" s="1"/>
      <c r="F23" s="1"/>
      <c r="G23" s="1"/>
      <c r="I23" s="1"/>
      <c r="J23" s="42" t="s">
        <v>104</v>
      </c>
      <c r="K23" s="26"/>
      <c r="M23" s="42" t="s">
        <v>103</v>
      </c>
      <c r="N23" s="26"/>
      <c r="O23" s="26"/>
    </row>
    <row r="24" spans="1:15">
      <c r="A24" s="32"/>
      <c r="B24" s="33"/>
      <c r="C24" s="34"/>
      <c r="D24" s="1"/>
      <c r="E24" s="1"/>
      <c r="F24" s="1"/>
      <c r="G24" s="1"/>
      <c r="I24" s="1"/>
      <c r="M24" s="42" t="s">
        <v>104</v>
      </c>
      <c r="N24" s="26"/>
      <c r="O24" s="26"/>
    </row>
    <row r="25" spans="1:15">
      <c r="A25" s="32"/>
      <c r="B25" s="33"/>
      <c r="C25" s="34"/>
      <c r="D25" s="1"/>
      <c r="E25" s="1"/>
      <c r="F25" s="1"/>
      <c r="G25" s="1"/>
      <c r="I25" s="1"/>
    </row>
    <row r="26" spans="1:15">
      <c r="A26" s="32"/>
      <c r="B26" s="33"/>
      <c r="C26" s="34"/>
      <c r="D26" s="1"/>
      <c r="E26" s="1"/>
      <c r="F26" s="1"/>
      <c r="G26" s="1"/>
      <c r="I26" s="1"/>
    </row>
    <row r="27" spans="1:15">
      <c r="A27" s="32"/>
      <c r="B27" s="33"/>
      <c r="C27" s="34"/>
      <c r="D27" s="1"/>
      <c r="E27" s="1"/>
      <c r="F27" s="1"/>
      <c r="G27" s="1"/>
      <c r="I27" s="1"/>
    </row>
    <row r="28" spans="1:15">
      <c r="A28" s="32"/>
      <c r="B28" s="33"/>
      <c r="C28" s="34"/>
      <c r="D28" s="1"/>
      <c r="E28" s="1"/>
      <c r="F28" s="1"/>
      <c r="G28" s="1"/>
    </row>
    <row r="29" spans="1:15">
      <c r="A29" s="32"/>
      <c r="B29" s="33"/>
      <c r="C29" s="34"/>
      <c r="D29" s="1"/>
      <c r="E29" s="1"/>
      <c r="F29" s="1"/>
      <c r="G29" s="1"/>
    </row>
    <row r="30" spans="1:15">
      <c r="A30" s="32"/>
      <c r="B30" s="33"/>
      <c r="C30" s="34"/>
      <c r="D30" s="1"/>
      <c r="E30" s="1"/>
      <c r="F30" s="1"/>
      <c r="G30" s="1"/>
    </row>
    <row r="31" spans="1:15">
      <c r="A31" s="32"/>
      <c r="B31" s="33"/>
      <c r="C31" s="34"/>
      <c r="D31" s="1"/>
      <c r="E31" s="1"/>
      <c r="F31" s="1"/>
      <c r="G31" s="1"/>
    </row>
    <row r="32" spans="1:15">
      <c r="A32" s="32"/>
      <c r="B32" s="33"/>
      <c r="C32" s="34"/>
      <c r="D32" s="1"/>
      <c r="E32" s="1"/>
      <c r="F32" s="1"/>
      <c r="G32" s="1"/>
    </row>
    <row r="33" spans="1:15">
      <c r="A33" s="32"/>
      <c r="B33" s="33"/>
      <c r="C33" s="34"/>
      <c r="D33" s="1"/>
      <c r="E33" s="1"/>
      <c r="F33" s="1"/>
      <c r="G33" s="1"/>
    </row>
    <row r="34" spans="1:15">
      <c r="A34" s="32"/>
      <c r="B34" s="33"/>
      <c r="C34" s="34"/>
      <c r="D34" s="1"/>
      <c r="E34" s="1"/>
      <c r="F34" s="1"/>
      <c r="G34" s="1"/>
    </row>
    <row r="35" spans="1:15">
      <c r="A35" s="32"/>
      <c r="B35" s="33"/>
      <c r="C35" s="34"/>
      <c r="D35" s="1"/>
      <c r="E35" s="1"/>
      <c r="F35" s="1"/>
      <c r="G35" s="1"/>
    </row>
    <row r="36" spans="1:15">
      <c r="A36" s="32"/>
      <c r="B36" s="33"/>
      <c r="C36" s="34"/>
      <c r="D36" s="1"/>
      <c r="E36" s="1"/>
      <c r="F36" s="1"/>
      <c r="G36" s="1"/>
    </row>
    <row r="37" spans="1:15">
      <c r="A37" s="32"/>
      <c r="B37" s="33"/>
      <c r="C37" s="34"/>
      <c r="D37" s="1"/>
      <c r="E37" s="1"/>
      <c r="F37" s="1"/>
      <c r="G37" s="1"/>
    </row>
    <row r="38" spans="1:15">
      <c r="A38" s="32"/>
      <c r="B38" s="33"/>
      <c r="C38" s="34"/>
      <c r="D38" s="1"/>
      <c r="E38" s="1"/>
      <c r="F38" s="1"/>
      <c r="G38" s="1"/>
    </row>
    <row r="39" spans="1:15">
      <c r="A39" s="35"/>
      <c r="B39" s="36"/>
      <c r="C39" s="37"/>
    </row>
    <row r="40" spans="1:15" ht="84">
      <c r="A40" s="43" t="s">
        <v>107</v>
      </c>
      <c r="J40" s="43" t="s">
        <v>107</v>
      </c>
      <c r="M40" s="43" t="s">
        <v>108</v>
      </c>
    </row>
    <row r="41" spans="1:15">
      <c r="A41" s="29"/>
      <c r="B41" s="30"/>
      <c r="C41" s="31"/>
      <c r="D41" s="1"/>
      <c r="E41" s="1"/>
      <c r="F41" s="1"/>
      <c r="G41" s="1"/>
      <c r="J41" s="42" t="s">
        <v>103</v>
      </c>
      <c r="K41" s="28"/>
      <c r="N41" s="42" t="s">
        <v>40</v>
      </c>
      <c r="O41" s="42" t="s">
        <v>33</v>
      </c>
    </row>
    <row r="42" spans="1:15">
      <c r="A42" s="32"/>
      <c r="B42" s="33"/>
      <c r="C42" s="34"/>
      <c r="D42" s="1"/>
      <c r="E42" s="1"/>
      <c r="F42" s="1"/>
      <c r="G42" s="1"/>
      <c r="J42" s="42" t="s">
        <v>104</v>
      </c>
      <c r="K42" s="28"/>
      <c r="M42" s="42" t="s">
        <v>103</v>
      </c>
      <c r="N42" s="26"/>
      <c r="O42" s="26"/>
    </row>
    <row r="43" spans="1:15">
      <c r="A43" s="32"/>
      <c r="B43" s="33"/>
      <c r="C43" s="34"/>
      <c r="D43" s="1"/>
      <c r="E43" s="1"/>
      <c r="F43" s="1"/>
      <c r="G43" s="1"/>
      <c r="M43" s="42" t="s">
        <v>104</v>
      </c>
      <c r="N43" s="26"/>
      <c r="O43" s="26"/>
    </row>
    <row r="44" spans="1:15">
      <c r="A44" s="32"/>
      <c r="B44" s="33"/>
      <c r="C44" s="34"/>
      <c r="D44" s="1"/>
      <c r="E44" s="1"/>
      <c r="F44" s="1"/>
      <c r="G44" s="1"/>
    </row>
    <row r="45" spans="1:15">
      <c r="A45" s="32"/>
      <c r="B45" s="33"/>
      <c r="C45" s="34"/>
      <c r="D45" s="1"/>
      <c r="E45" s="1"/>
      <c r="F45" s="1"/>
      <c r="G45" s="1"/>
    </row>
    <row r="46" spans="1:15">
      <c r="A46" s="32"/>
      <c r="B46" s="33"/>
      <c r="C46" s="34"/>
      <c r="D46" s="1"/>
      <c r="E46" s="1"/>
      <c r="F46" s="1"/>
      <c r="G46" s="1"/>
    </row>
    <row r="47" spans="1:15">
      <c r="A47" s="32"/>
      <c r="B47" s="33"/>
      <c r="C47" s="34"/>
      <c r="D47" s="1"/>
      <c r="E47" s="1"/>
      <c r="F47" s="1"/>
      <c r="G47" s="1"/>
    </row>
    <row r="48" spans="1:15">
      <c r="A48" s="32"/>
      <c r="B48" s="33"/>
      <c r="C48" s="34"/>
      <c r="D48" s="1"/>
      <c r="E48" s="1"/>
      <c r="F48" s="1"/>
      <c r="G48" s="1"/>
    </row>
    <row r="49" spans="1:21">
      <c r="A49" s="32"/>
      <c r="B49" s="33"/>
      <c r="C49" s="34"/>
      <c r="D49" s="1"/>
      <c r="E49" s="1"/>
      <c r="F49" s="1"/>
      <c r="G49" s="1"/>
    </row>
    <row r="50" spans="1:21">
      <c r="A50" s="32"/>
      <c r="B50" s="33"/>
      <c r="C50" s="34"/>
      <c r="D50" s="1"/>
      <c r="E50" s="1"/>
      <c r="F50" s="1"/>
      <c r="G50" s="1"/>
    </row>
    <row r="51" spans="1:21">
      <c r="A51" s="32"/>
      <c r="B51" s="33"/>
      <c r="C51" s="34"/>
      <c r="D51" s="1"/>
      <c r="E51" s="1"/>
      <c r="F51" s="1"/>
      <c r="G51" s="1"/>
    </row>
    <row r="52" spans="1:21">
      <c r="A52" s="32"/>
      <c r="B52" s="33"/>
      <c r="C52" s="34"/>
      <c r="D52" s="1"/>
      <c r="E52" s="1"/>
      <c r="F52" s="1"/>
      <c r="G52" s="1"/>
    </row>
    <row r="53" spans="1:21">
      <c r="A53" s="32"/>
      <c r="B53" s="33"/>
      <c r="C53" s="34"/>
      <c r="D53" s="1"/>
      <c r="E53" s="1"/>
      <c r="F53" s="1"/>
      <c r="G53" s="1"/>
    </row>
    <row r="54" spans="1:21">
      <c r="A54" s="32"/>
      <c r="B54" s="33"/>
      <c r="C54" s="34"/>
      <c r="D54" s="1"/>
      <c r="E54" s="1"/>
      <c r="F54" s="1"/>
      <c r="G54" s="1"/>
    </row>
    <row r="55" spans="1:21">
      <c r="A55" s="32"/>
      <c r="B55" s="33"/>
      <c r="C55" s="34"/>
      <c r="D55" s="1"/>
      <c r="E55" s="1"/>
      <c r="F55" s="1"/>
      <c r="G55" s="1"/>
    </row>
    <row r="56" spans="1:21">
      <c r="A56" s="32"/>
      <c r="B56" s="33"/>
      <c r="C56" s="34"/>
      <c r="D56" s="1"/>
      <c r="E56" s="1"/>
      <c r="F56" s="1"/>
      <c r="G56" s="1"/>
    </row>
    <row r="57" spans="1:21">
      <c r="A57" s="32"/>
      <c r="B57" s="33"/>
      <c r="C57" s="34"/>
      <c r="D57" s="1"/>
      <c r="E57" s="1"/>
      <c r="F57" s="1"/>
      <c r="G57" s="1"/>
    </row>
    <row r="58" spans="1:21">
      <c r="A58" s="35"/>
      <c r="B58" s="36"/>
      <c r="C58" s="37"/>
      <c r="D58" s="1"/>
      <c r="E58" s="1"/>
      <c r="F58" s="1"/>
      <c r="G58" s="1"/>
    </row>
    <row r="59" spans="1:21">
      <c r="A59" s="1"/>
      <c r="B59" s="1"/>
      <c r="C59" s="1"/>
      <c r="D59" s="1"/>
      <c r="E59" s="1"/>
      <c r="F59" s="1"/>
      <c r="G59" s="1"/>
    </row>
    <row r="60" spans="1:21" ht="168">
      <c r="A60" s="43" t="s">
        <v>113</v>
      </c>
      <c r="B60" s="1"/>
      <c r="C60" s="1"/>
      <c r="D60" s="1"/>
      <c r="E60" s="1"/>
      <c r="F60" s="1"/>
      <c r="G60" s="1"/>
      <c r="J60" s="43" t="s">
        <v>175</v>
      </c>
      <c r="N60" s="43" t="s">
        <v>114</v>
      </c>
      <c r="S60" s="45" t="s">
        <v>117</v>
      </c>
    </row>
    <row r="61" spans="1:21">
      <c r="A61" s="29"/>
      <c r="B61" s="30"/>
      <c r="C61" s="31"/>
      <c r="D61"/>
      <c r="E61" s="1"/>
      <c r="F61" s="1"/>
      <c r="G61" s="1"/>
      <c r="J61" s="46" t="s">
        <v>110</v>
      </c>
      <c r="K61" s="42" t="s">
        <v>30</v>
      </c>
      <c r="N61" s="44" t="s">
        <v>110</v>
      </c>
      <c r="O61" s="42" t="s">
        <v>116</v>
      </c>
      <c r="P61" s="42" t="s">
        <v>115</v>
      </c>
      <c r="S61" s="42" t="s">
        <v>118</v>
      </c>
      <c r="T61" s="42" t="s">
        <v>116</v>
      </c>
      <c r="U61" s="42" t="s">
        <v>115</v>
      </c>
    </row>
    <row r="62" spans="1:21">
      <c r="A62" s="32"/>
      <c r="B62" s="33"/>
      <c r="C62" s="34"/>
      <c r="D62"/>
      <c r="E62" s="1"/>
      <c r="F62" s="1"/>
      <c r="G62" s="1"/>
      <c r="J62" s="27"/>
      <c r="K62" s="26"/>
      <c r="N62" s="26"/>
      <c r="O62" s="26"/>
      <c r="P62" s="26"/>
      <c r="S62" s="42">
        <v>1</v>
      </c>
      <c r="T62" s="26"/>
      <c r="U62" s="26"/>
    </row>
    <row r="63" spans="1:21">
      <c r="A63" s="32"/>
      <c r="B63" s="33"/>
      <c r="C63" s="34"/>
      <c r="D63" s="1"/>
      <c r="E63" s="1"/>
      <c r="F63" s="1"/>
      <c r="G63" s="1"/>
      <c r="J63" s="27"/>
      <c r="K63" s="26"/>
      <c r="N63" s="26"/>
      <c r="O63" s="26"/>
      <c r="P63" s="26"/>
      <c r="S63" s="42">
        <v>2</v>
      </c>
      <c r="T63" s="26"/>
      <c r="U63" s="26"/>
    </row>
    <row r="64" spans="1:21">
      <c r="A64" s="32"/>
      <c r="B64" s="33"/>
      <c r="C64" s="34"/>
      <c r="D64" s="1"/>
      <c r="E64" s="1"/>
      <c r="F64" s="1"/>
      <c r="G64" s="1"/>
      <c r="J64" s="27"/>
      <c r="K64" s="26"/>
      <c r="N64" s="26"/>
      <c r="O64" s="26"/>
      <c r="P64" s="26"/>
      <c r="S64" s="42">
        <v>3</v>
      </c>
      <c r="T64" s="26"/>
      <c r="U64" s="26"/>
    </row>
    <row r="65" spans="1:21">
      <c r="A65" s="32"/>
      <c r="B65" s="33"/>
      <c r="C65" s="34"/>
      <c r="D65" s="1"/>
      <c r="E65" s="1"/>
      <c r="F65" s="1"/>
      <c r="G65" s="1"/>
      <c r="J65" s="27"/>
      <c r="K65" s="26"/>
      <c r="N65" s="26"/>
      <c r="O65" s="26"/>
      <c r="P65" s="26"/>
      <c r="S65" s="42">
        <v>4</v>
      </c>
      <c r="T65" s="26"/>
      <c r="U65" s="26"/>
    </row>
    <row r="66" spans="1:21">
      <c r="A66" s="32"/>
      <c r="B66" s="33"/>
      <c r="C66" s="34"/>
      <c r="D66" s="1"/>
      <c r="E66" s="1"/>
      <c r="F66" s="1"/>
      <c r="G66" s="1"/>
      <c r="J66" s="27"/>
      <c r="K66" s="26"/>
      <c r="N66" s="26"/>
      <c r="O66" s="26"/>
      <c r="P66" s="26"/>
      <c r="S66" s="42">
        <v>5</v>
      </c>
      <c r="T66" s="26"/>
      <c r="U66" s="26"/>
    </row>
    <row r="67" spans="1:21">
      <c r="A67" s="32"/>
      <c r="B67" s="33"/>
      <c r="C67" s="34"/>
      <c r="D67" s="1"/>
      <c r="E67" s="1"/>
      <c r="F67" s="1"/>
      <c r="G67" s="1"/>
      <c r="J67" s="27"/>
      <c r="K67" s="26"/>
      <c r="N67" s="26"/>
      <c r="O67" s="26"/>
      <c r="P67" s="26"/>
    </row>
    <row r="68" spans="1:21">
      <c r="A68" s="32"/>
      <c r="B68" s="33"/>
      <c r="C68" s="34"/>
      <c r="D68" s="1"/>
      <c r="E68" s="1"/>
      <c r="F68" s="1"/>
      <c r="G68" s="1"/>
      <c r="J68" s="27"/>
      <c r="K68" s="26"/>
      <c r="N68" s="26"/>
      <c r="O68" s="26"/>
      <c r="P68" s="26"/>
    </row>
    <row r="69" spans="1:21">
      <c r="A69" s="32"/>
      <c r="B69" s="33"/>
      <c r="C69" s="34"/>
      <c r="D69" s="1"/>
      <c r="E69" s="1"/>
      <c r="F69" s="1"/>
      <c r="G69" s="1"/>
      <c r="J69" s="27"/>
      <c r="K69" s="26"/>
      <c r="N69" s="26"/>
      <c r="O69" s="26"/>
      <c r="P69" s="26"/>
    </row>
    <row r="70" spans="1:21">
      <c r="A70" s="32"/>
      <c r="B70" s="33"/>
      <c r="C70" s="34"/>
      <c r="D70" s="1"/>
      <c r="E70" s="1"/>
      <c r="F70" s="1"/>
      <c r="G70" s="1"/>
      <c r="J70" s="27"/>
      <c r="K70" s="26"/>
      <c r="N70" s="26"/>
      <c r="O70" s="26"/>
      <c r="P70" s="26"/>
    </row>
    <row r="71" spans="1:21">
      <c r="A71" s="32"/>
      <c r="B71" s="33"/>
      <c r="C71" s="34"/>
      <c r="D71" s="1"/>
      <c r="E71" s="1"/>
      <c r="F71" s="1"/>
      <c r="G71" s="1"/>
      <c r="J71" s="27"/>
      <c r="K71" s="26"/>
      <c r="N71" s="26"/>
      <c r="O71" s="26"/>
      <c r="P71" s="26"/>
    </row>
    <row r="72" spans="1:21">
      <c r="A72" s="32"/>
      <c r="B72" s="33"/>
      <c r="C72" s="34"/>
      <c r="D72" s="1"/>
      <c r="E72" s="1"/>
      <c r="F72" s="1"/>
      <c r="G72" s="1"/>
      <c r="J72" s="26"/>
      <c r="K72" s="26"/>
      <c r="N72" s="26"/>
      <c r="O72" s="26"/>
      <c r="P72" s="26"/>
    </row>
    <row r="73" spans="1:21">
      <c r="A73" s="32"/>
      <c r="B73" s="33"/>
      <c r="C73" s="34"/>
      <c r="D73" s="1"/>
      <c r="E73" s="1"/>
      <c r="F73" s="1"/>
      <c r="G73" s="1"/>
      <c r="J73" s="26"/>
      <c r="K73" s="26"/>
      <c r="N73" s="26"/>
      <c r="O73" s="26"/>
      <c r="P73" s="26"/>
    </row>
    <row r="74" spans="1:21">
      <c r="A74" s="32"/>
      <c r="B74" s="33"/>
      <c r="C74" s="34"/>
      <c r="D74" s="1"/>
      <c r="E74" s="1"/>
      <c r="F74" s="1"/>
      <c r="G74" s="1"/>
      <c r="J74" s="26"/>
      <c r="K74" s="26"/>
      <c r="N74" s="26"/>
      <c r="O74" s="26"/>
      <c r="P74" s="26"/>
    </row>
    <row r="75" spans="1:21">
      <c r="A75" s="32"/>
      <c r="B75" s="33"/>
      <c r="C75" s="34"/>
      <c r="D75" s="1"/>
      <c r="E75" s="1"/>
      <c r="F75" s="1"/>
      <c r="G75" s="1"/>
    </row>
    <row r="76" spans="1:21">
      <c r="A76" s="32"/>
      <c r="B76" s="33"/>
      <c r="C76" s="34"/>
      <c r="D76" s="1"/>
      <c r="E76" s="1"/>
      <c r="F76" s="1"/>
      <c r="G76" s="1"/>
    </row>
    <row r="77" spans="1:21">
      <c r="A77" s="32"/>
      <c r="B77" s="33"/>
      <c r="C77" s="34"/>
    </row>
    <row r="78" spans="1:21">
      <c r="A78" s="35"/>
      <c r="B78" s="36"/>
      <c r="C78" s="37"/>
    </row>
    <row r="79" spans="1:21">
      <c r="A79" s="1"/>
      <c r="B79" s="1"/>
      <c r="C79" s="1"/>
    </row>
    <row r="80" spans="1:21">
      <c r="A80" s="1"/>
      <c r="B80" s="1"/>
      <c r="C80" s="1"/>
    </row>
    <row r="81" spans="1:13">
      <c r="A81" s="1"/>
      <c r="B81" s="1"/>
      <c r="C81" s="1"/>
    </row>
    <row r="82" spans="1:13" ht="21">
      <c r="A82" s="5" t="s">
        <v>131</v>
      </c>
      <c r="B82" s="1"/>
      <c r="C82" s="1"/>
    </row>
    <row r="83" spans="1:13">
      <c r="A83" s="29"/>
      <c r="B83" s="30"/>
      <c r="C83" s="31"/>
      <c r="D83" s="47"/>
      <c r="E83" s="47"/>
      <c r="F83" s="47"/>
      <c r="G83" s="47"/>
    </row>
    <row r="84" spans="1:13">
      <c r="A84" s="32"/>
      <c r="B84" s="33"/>
      <c r="C84" s="34"/>
      <c r="D84" s="47"/>
      <c r="E84" s="47"/>
      <c r="F84" s="47"/>
      <c r="G84" s="47"/>
    </row>
    <row r="85" spans="1:13">
      <c r="A85" s="32"/>
      <c r="B85" s="33"/>
      <c r="C85" s="34"/>
      <c r="D85" s="1"/>
      <c r="E85" s="1"/>
      <c r="F85" s="1"/>
      <c r="G85" s="1"/>
    </row>
    <row r="86" spans="1:13">
      <c r="A86" s="32"/>
      <c r="B86" s="33"/>
      <c r="C86" s="34"/>
      <c r="D86" s="1"/>
      <c r="E86" s="1"/>
      <c r="F86" s="1"/>
      <c r="G86" s="1"/>
      <c r="K86" s="42" t="s">
        <v>130</v>
      </c>
      <c r="L86" s="42" t="s">
        <v>129</v>
      </c>
      <c r="M86" s="42" t="s">
        <v>109</v>
      </c>
    </row>
    <row r="87" spans="1:13">
      <c r="A87" s="32"/>
      <c r="B87" s="33"/>
      <c r="C87" s="34"/>
      <c r="D87" s="1"/>
      <c r="E87" s="1"/>
      <c r="F87" s="1"/>
      <c r="G87" s="1"/>
      <c r="J87" s="42" t="s">
        <v>127</v>
      </c>
      <c r="K87" s="26"/>
      <c r="L87" s="26"/>
      <c r="M87" s="26"/>
    </row>
    <row r="88" spans="1:13">
      <c r="A88" s="32"/>
      <c r="B88" s="33"/>
      <c r="C88" s="34"/>
      <c r="D88" s="1"/>
      <c r="E88" s="1"/>
      <c r="F88" s="1"/>
      <c r="G88" s="1"/>
      <c r="J88" s="42" t="s">
        <v>128</v>
      </c>
      <c r="K88" s="26"/>
      <c r="L88" s="26"/>
      <c r="M88" s="26"/>
    </row>
    <row r="89" spans="1:13">
      <c r="A89" s="32"/>
      <c r="B89" s="33"/>
      <c r="C89" s="34"/>
      <c r="D89" s="1"/>
      <c r="E89" s="1"/>
      <c r="F89" s="1"/>
      <c r="G89" s="1"/>
      <c r="K89" s="26"/>
      <c r="L89" s="26"/>
      <c r="M89" s="25">
        <v>32</v>
      </c>
    </row>
    <row r="90" spans="1:13">
      <c r="A90" s="32"/>
      <c r="B90" s="33"/>
      <c r="C90" s="34"/>
      <c r="D90" s="1"/>
      <c r="E90" s="1"/>
      <c r="F90" s="1"/>
      <c r="G90" s="1"/>
    </row>
    <row r="91" spans="1:13">
      <c r="A91" s="32"/>
      <c r="B91" s="33"/>
      <c r="C91" s="34"/>
      <c r="D91" s="1"/>
      <c r="E91" s="1"/>
      <c r="F91" s="1"/>
      <c r="G91" s="1"/>
    </row>
    <row r="92" spans="1:13">
      <c r="A92" s="32"/>
      <c r="B92" s="33"/>
      <c r="C92" s="34"/>
      <c r="D92" s="1"/>
      <c r="E92" s="1"/>
      <c r="F92" s="1"/>
      <c r="G92" s="1"/>
    </row>
    <row r="93" spans="1:13">
      <c r="A93" s="32"/>
      <c r="B93" s="33"/>
      <c r="C93" s="34"/>
      <c r="D93" s="1"/>
      <c r="E93" s="1"/>
      <c r="F93" s="1"/>
      <c r="G93" s="1"/>
    </row>
    <row r="94" spans="1:13">
      <c r="A94" s="32"/>
      <c r="B94" s="33"/>
      <c r="C94" s="34"/>
      <c r="D94" s="1"/>
      <c r="E94" s="1"/>
      <c r="F94" s="1"/>
      <c r="G94" s="1"/>
    </row>
    <row r="95" spans="1:13">
      <c r="A95" s="32"/>
      <c r="B95" s="33"/>
      <c r="C95" s="34"/>
      <c r="D95" s="1"/>
      <c r="E95" s="1"/>
      <c r="F95" s="1"/>
      <c r="G95" s="1"/>
    </row>
    <row r="96" spans="1:13">
      <c r="A96" s="32"/>
      <c r="B96" s="33"/>
      <c r="C96" s="34"/>
      <c r="D96" s="1"/>
      <c r="E96" s="1"/>
      <c r="F96" s="1"/>
      <c r="G96" s="1"/>
    </row>
    <row r="97" spans="1:13">
      <c r="A97" s="32"/>
      <c r="B97" s="33"/>
      <c r="C97" s="34"/>
      <c r="D97" s="1"/>
      <c r="E97" s="1"/>
      <c r="F97" s="1"/>
      <c r="G97" s="1"/>
    </row>
    <row r="98" spans="1:13">
      <c r="A98" s="32"/>
      <c r="B98" s="33"/>
      <c r="C98" s="34"/>
      <c r="D98" s="1"/>
      <c r="E98" s="1"/>
      <c r="F98" s="1"/>
      <c r="G98" s="1"/>
    </row>
    <row r="99" spans="1:13">
      <c r="A99" s="32"/>
      <c r="B99" s="33"/>
      <c r="C99" s="34"/>
      <c r="D99" s="1"/>
    </row>
    <row r="100" spans="1:13">
      <c r="A100" s="35"/>
      <c r="B100" s="36"/>
      <c r="C100" s="37"/>
    </row>
    <row r="101" spans="1:13">
      <c r="A101" s="1"/>
      <c r="B101" s="1"/>
      <c r="C101" s="1"/>
    </row>
    <row r="102" spans="1:13">
      <c r="A102" s="1"/>
      <c r="B102" s="1"/>
      <c r="C102" s="1"/>
    </row>
    <row r="103" spans="1:13">
      <c r="A103" s="1"/>
      <c r="B103" s="1"/>
      <c r="C103" s="1"/>
    </row>
    <row r="104" spans="1:13" ht="21">
      <c r="A104" s="5" t="s">
        <v>173</v>
      </c>
      <c r="B104" s="1"/>
      <c r="C104" s="1"/>
    </row>
    <row r="105" spans="1:13">
      <c r="A105" s="29"/>
      <c r="B105" s="30"/>
      <c r="C105" s="31"/>
      <c r="D105" s="47"/>
      <c r="E105" s="47"/>
      <c r="F105" s="47"/>
      <c r="G105" s="47"/>
    </row>
    <row r="106" spans="1:13">
      <c r="A106" s="32"/>
      <c r="B106" s="33"/>
      <c r="C106" s="34"/>
      <c r="D106" s="47"/>
      <c r="E106" s="47"/>
      <c r="F106" s="47"/>
      <c r="G106" s="47"/>
    </row>
    <row r="107" spans="1:13">
      <c r="A107" s="32"/>
      <c r="B107" s="33"/>
      <c r="C107" s="34"/>
      <c r="D107" s="1"/>
      <c r="E107" s="1"/>
      <c r="F107" s="1"/>
      <c r="G107" s="1"/>
    </row>
    <row r="108" spans="1:13">
      <c r="A108" s="32"/>
      <c r="B108" s="33"/>
      <c r="C108" s="34"/>
      <c r="D108" s="1"/>
      <c r="E108" s="1"/>
      <c r="F108" s="1"/>
      <c r="G108" s="1"/>
      <c r="K108" s="42" t="s">
        <v>130</v>
      </c>
      <c r="L108" s="42" t="s">
        <v>129</v>
      </c>
      <c r="M108" s="42" t="s">
        <v>109</v>
      </c>
    </row>
    <row r="109" spans="1:13">
      <c r="A109" s="32"/>
      <c r="B109" s="33"/>
      <c r="C109" s="34"/>
      <c r="D109" s="1"/>
      <c r="E109" s="1"/>
      <c r="F109" s="1"/>
      <c r="G109" s="1"/>
      <c r="J109" s="42" t="s">
        <v>128</v>
      </c>
      <c r="K109" s="26"/>
      <c r="L109" s="26"/>
      <c r="M109" s="26"/>
    </row>
    <row r="110" spans="1:13">
      <c r="A110" s="32"/>
      <c r="B110" s="33"/>
      <c r="C110" s="34"/>
      <c r="D110" s="1"/>
      <c r="E110" s="1"/>
      <c r="F110" s="1"/>
      <c r="G110" s="1"/>
      <c r="J110" s="42" t="s">
        <v>127</v>
      </c>
      <c r="K110" s="26"/>
      <c r="L110" s="26"/>
      <c r="M110" s="26"/>
    </row>
    <row r="111" spans="1:13">
      <c r="A111" s="32"/>
      <c r="B111" s="33"/>
      <c r="C111" s="34"/>
      <c r="D111" s="1"/>
      <c r="E111" s="1"/>
      <c r="F111" s="1"/>
      <c r="G111" s="1"/>
      <c r="K111" s="26"/>
      <c r="L111" s="26"/>
      <c r="M111" s="25">
        <v>32</v>
      </c>
    </row>
    <row r="112" spans="1:13">
      <c r="A112" s="32"/>
      <c r="B112" s="33"/>
      <c r="C112" s="34"/>
      <c r="D112" s="1"/>
      <c r="E112" s="1"/>
      <c r="F112" s="1"/>
      <c r="G112" s="1"/>
    </row>
    <row r="113" spans="1:7">
      <c r="A113" s="32"/>
      <c r="B113" s="33"/>
      <c r="C113" s="34"/>
      <c r="D113" s="1"/>
      <c r="E113" s="1"/>
      <c r="F113" s="1"/>
      <c r="G113" s="1"/>
    </row>
    <row r="114" spans="1:7">
      <c r="A114" s="32"/>
      <c r="B114" s="33"/>
      <c r="C114" s="34"/>
      <c r="D114" s="1"/>
      <c r="E114" s="1"/>
      <c r="F114" s="1"/>
      <c r="G114" s="1"/>
    </row>
    <row r="115" spans="1:7">
      <c r="A115" s="32"/>
      <c r="B115" s="33"/>
      <c r="C115" s="34"/>
      <c r="D115" s="1"/>
      <c r="E115" s="1"/>
      <c r="F115" s="1"/>
      <c r="G115" s="1"/>
    </row>
    <row r="116" spans="1:7">
      <c r="A116" s="32"/>
      <c r="B116" s="33"/>
      <c r="C116" s="34"/>
      <c r="D116" s="1"/>
      <c r="E116" s="1"/>
      <c r="F116" s="1"/>
      <c r="G116" s="1"/>
    </row>
    <row r="117" spans="1:7">
      <c r="A117" s="32"/>
      <c r="B117" s="33"/>
      <c r="C117" s="34"/>
      <c r="D117" s="1"/>
      <c r="E117" s="1"/>
      <c r="F117" s="1"/>
      <c r="G117" s="1"/>
    </row>
    <row r="118" spans="1:7">
      <c r="A118" s="32"/>
      <c r="B118" s="33"/>
      <c r="C118" s="34"/>
      <c r="D118" s="1"/>
      <c r="E118" s="1"/>
      <c r="F118" s="1"/>
      <c r="G118" s="1"/>
    </row>
    <row r="119" spans="1:7">
      <c r="A119" s="32"/>
      <c r="B119" s="33"/>
      <c r="C119" s="34"/>
      <c r="D119" s="1"/>
      <c r="E119" s="1"/>
      <c r="F119" s="1"/>
      <c r="G119" s="1"/>
    </row>
    <row r="120" spans="1:7">
      <c r="A120" s="32"/>
      <c r="B120" s="33"/>
      <c r="C120" s="34"/>
      <c r="D120" s="1"/>
      <c r="E120" s="1"/>
      <c r="F120" s="1"/>
      <c r="G120" s="1"/>
    </row>
    <row r="121" spans="1:7">
      <c r="A121" s="32"/>
      <c r="B121" s="33"/>
      <c r="C121" s="34"/>
      <c r="D121" s="1"/>
    </row>
    <row r="122" spans="1:7">
      <c r="A122" s="35"/>
      <c r="B122" s="36"/>
      <c r="C122" s="37"/>
    </row>
    <row r="123" spans="1:7">
      <c r="A123" s="1"/>
      <c r="B123" s="1"/>
      <c r="C123" s="1"/>
    </row>
  </sheetData>
  <sheetProtection sheet="1" objects="1" scenarios="1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topLeftCell="B1" workbookViewId="0">
      <selection activeCell="F7" sqref="F7"/>
    </sheetView>
  </sheetViews>
  <sheetFormatPr defaultColWidth="9.109375" defaultRowHeight="14.4"/>
  <cols>
    <col min="1" max="1" width="9.109375" style="1"/>
    <col min="2" max="2" width="10.44140625" style="1" bestFit="1" customWidth="1"/>
    <col min="3" max="4" width="9.109375" style="1"/>
    <col min="5" max="5" width="9.109375" style="2"/>
    <col min="6" max="6" width="20.33203125" style="2" bestFit="1" customWidth="1"/>
    <col min="7" max="7" width="14" style="2" bestFit="1" customWidth="1"/>
    <col min="8" max="16384" width="9.109375" style="2"/>
  </cols>
  <sheetData>
    <row r="1" spans="1:8" ht="21">
      <c r="A1" s="5" t="s">
        <v>164</v>
      </c>
    </row>
    <row r="2" spans="1:8">
      <c r="A2" s="1" t="s">
        <v>162</v>
      </c>
      <c r="B2" s="1" t="s">
        <v>163</v>
      </c>
    </row>
    <row r="3" spans="1:8" ht="18">
      <c r="A3" s="1">
        <v>1</v>
      </c>
      <c r="B3" s="48">
        <v>43654</v>
      </c>
      <c r="F3" s="49" t="s">
        <v>165</v>
      </c>
    </row>
    <row r="4" spans="1:8">
      <c r="A4" s="1">
        <v>2</v>
      </c>
      <c r="B4" s="48">
        <v>43651</v>
      </c>
      <c r="E4" s="50"/>
      <c r="F4" s="29"/>
      <c r="G4" s="30"/>
      <c r="H4" s="31"/>
    </row>
    <row r="5" spans="1:8">
      <c r="A5" s="1">
        <v>3</v>
      </c>
      <c r="B5" s="48">
        <v>43660</v>
      </c>
      <c r="E5" s="50"/>
      <c r="F5" s="32"/>
      <c r="G5" s="33"/>
      <c r="H5" s="34"/>
    </row>
    <row r="6" spans="1:8">
      <c r="A6" s="1">
        <v>4</v>
      </c>
      <c r="B6" s="48">
        <v>43663</v>
      </c>
      <c r="E6" s="50"/>
      <c r="F6" s="32"/>
      <c r="G6" s="33"/>
      <c r="H6" s="34"/>
    </row>
    <row r="7" spans="1:8">
      <c r="A7" s="1">
        <v>5</v>
      </c>
      <c r="B7" s="48">
        <v>43653</v>
      </c>
      <c r="E7" s="50"/>
      <c r="F7" s="32"/>
      <c r="G7" s="33"/>
      <c r="H7" s="34"/>
    </row>
    <row r="8" spans="1:8">
      <c r="A8" s="1">
        <v>6</v>
      </c>
      <c r="B8" s="48">
        <v>43657</v>
      </c>
      <c r="E8" s="50"/>
      <c r="F8" s="32"/>
      <c r="G8" s="33"/>
      <c r="H8" s="34"/>
    </row>
    <row r="9" spans="1:8">
      <c r="A9" s="1">
        <v>7</v>
      </c>
      <c r="B9" s="48">
        <v>43659</v>
      </c>
      <c r="E9" s="50"/>
      <c r="F9" s="32"/>
      <c r="G9" s="33"/>
      <c r="H9" s="34"/>
    </row>
    <row r="10" spans="1:8">
      <c r="A10" s="1">
        <v>8</v>
      </c>
      <c r="B10" s="48">
        <v>43651</v>
      </c>
      <c r="E10" s="50"/>
      <c r="F10" s="32"/>
      <c r="G10" s="33"/>
      <c r="H10" s="34"/>
    </row>
    <row r="11" spans="1:8">
      <c r="A11" s="1">
        <v>9</v>
      </c>
      <c r="B11" s="48">
        <v>43651</v>
      </c>
      <c r="E11" s="50"/>
      <c r="F11" s="32"/>
      <c r="G11" s="33"/>
      <c r="H11" s="34"/>
    </row>
    <row r="12" spans="1:8">
      <c r="A12" s="1">
        <v>10</v>
      </c>
      <c r="B12" s="48">
        <v>43663</v>
      </c>
      <c r="E12" s="50"/>
      <c r="F12" s="32"/>
      <c r="G12" s="33"/>
      <c r="H12" s="34"/>
    </row>
    <row r="13" spans="1:8">
      <c r="A13" s="1">
        <v>11</v>
      </c>
      <c r="B13" s="48">
        <v>43655</v>
      </c>
      <c r="E13" s="50"/>
      <c r="F13" s="32"/>
      <c r="G13" s="33"/>
      <c r="H13" s="34"/>
    </row>
    <row r="14" spans="1:8">
      <c r="A14" s="1">
        <v>12</v>
      </c>
      <c r="B14" s="48">
        <v>43660</v>
      </c>
      <c r="E14" s="50"/>
      <c r="F14" s="32"/>
      <c r="G14" s="33"/>
      <c r="H14" s="34"/>
    </row>
    <row r="15" spans="1:8">
      <c r="A15" s="1">
        <v>13</v>
      </c>
      <c r="B15" s="48">
        <v>43655</v>
      </c>
      <c r="E15" s="50"/>
      <c r="F15" s="32"/>
      <c r="G15" s="33"/>
      <c r="H15" s="34"/>
    </row>
    <row r="16" spans="1:8">
      <c r="A16" s="1">
        <v>14</v>
      </c>
      <c r="B16" s="48">
        <v>43663</v>
      </c>
      <c r="E16" s="50"/>
      <c r="F16" s="32"/>
      <c r="G16" s="33"/>
      <c r="H16" s="34"/>
    </row>
    <row r="17" spans="1:8">
      <c r="A17" s="1">
        <v>15</v>
      </c>
      <c r="B17" s="48">
        <v>43655</v>
      </c>
      <c r="E17" s="50"/>
      <c r="F17" s="32"/>
      <c r="G17" s="33"/>
      <c r="H17" s="34"/>
    </row>
    <row r="18" spans="1:8">
      <c r="A18" s="1">
        <v>16</v>
      </c>
      <c r="B18" s="48">
        <v>43654</v>
      </c>
      <c r="E18" s="50"/>
      <c r="F18" s="32"/>
      <c r="G18" s="33"/>
      <c r="H18" s="34"/>
    </row>
    <row r="19" spans="1:8">
      <c r="A19" s="1">
        <v>17</v>
      </c>
      <c r="B19" s="48">
        <v>43659</v>
      </c>
      <c r="E19" s="50"/>
      <c r="F19" s="32"/>
      <c r="G19" s="33"/>
      <c r="H19" s="34"/>
    </row>
    <row r="20" spans="1:8">
      <c r="A20" s="1">
        <v>18</v>
      </c>
      <c r="B20" s="48">
        <v>43651</v>
      </c>
      <c r="E20" s="50"/>
      <c r="F20" s="32"/>
      <c r="G20" s="33"/>
      <c r="H20" s="34"/>
    </row>
    <row r="21" spans="1:8">
      <c r="A21" s="1">
        <v>19</v>
      </c>
      <c r="B21" s="48">
        <v>43649</v>
      </c>
      <c r="E21" s="50"/>
      <c r="F21" s="35"/>
      <c r="G21" s="36"/>
      <c r="H21" s="37"/>
    </row>
    <row r="22" spans="1:8">
      <c r="A22" s="1">
        <v>20</v>
      </c>
      <c r="B22" s="48">
        <v>43651</v>
      </c>
    </row>
    <row r="23" spans="1:8">
      <c r="A23" s="1">
        <v>21</v>
      </c>
      <c r="B23" s="48">
        <v>43651</v>
      </c>
    </row>
    <row r="24" spans="1:8">
      <c r="A24" s="1">
        <v>22</v>
      </c>
      <c r="B24" s="48">
        <v>43663</v>
      </c>
    </row>
    <row r="25" spans="1:8">
      <c r="A25" s="1">
        <v>23</v>
      </c>
      <c r="B25" s="48">
        <v>43666</v>
      </c>
    </row>
    <row r="26" spans="1:8">
      <c r="A26" s="1">
        <v>24</v>
      </c>
      <c r="B26" s="48">
        <v>43660</v>
      </c>
    </row>
    <row r="27" spans="1:8">
      <c r="A27" s="1">
        <v>25</v>
      </c>
      <c r="B27" s="48">
        <v>43656</v>
      </c>
    </row>
    <row r="28" spans="1:8">
      <c r="A28" s="1">
        <v>26</v>
      </c>
      <c r="B28" s="48">
        <v>43659</v>
      </c>
    </row>
    <row r="29" spans="1:8">
      <c r="A29" s="1">
        <v>27</v>
      </c>
      <c r="B29" s="48">
        <v>43657</v>
      </c>
    </row>
    <row r="30" spans="1:8">
      <c r="A30" s="1">
        <v>28</v>
      </c>
      <c r="B30" s="48">
        <v>43653</v>
      </c>
    </row>
    <row r="31" spans="1:8">
      <c r="A31" s="1">
        <v>29</v>
      </c>
      <c r="B31" s="48">
        <v>43657</v>
      </c>
    </row>
    <row r="32" spans="1:8">
      <c r="A32" s="1">
        <v>30</v>
      </c>
      <c r="B32" s="48">
        <v>43664</v>
      </c>
    </row>
    <row r="33" spans="1:2">
      <c r="A33" s="1">
        <v>31</v>
      </c>
      <c r="B33" s="48">
        <v>43657</v>
      </c>
    </row>
    <row r="34" spans="1:2">
      <c r="A34" s="1">
        <v>32</v>
      </c>
      <c r="B34" s="48">
        <v>43655</v>
      </c>
    </row>
    <row r="35" spans="1:2">
      <c r="A35" s="1">
        <v>33</v>
      </c>
      <c r="B35" s="48">
        <v>43654</v>
      </c>
    </row>
    <row r="36" spans="1:2">
      <c r="A36" s="1">
        <v>34</v>
      </c>
      <c r="B36" s="48">
        <v>43663</v>
      </c>
    </row>
    <row r="37" spans="1:2">
      <c r="A37" s="1">
        <v>35</v>
      </c>
      <c r="B37" s="48">
        <v>43657</v>
      </c>
    </row>
    <row r="38" spans="1:2">
      <c r="A38" s="1">
        <v>36</v>
      </c>
      <c r="B38" s="48">
        <v>43664</v>
      </c>
    </row>
    <row r="39" spans="1:2">
      <c r="A39" s="1">
        <v>37</v>
      </c>
      <c r="B39" s="48">
        <v>43651</v>
      </c>
    </row>
    <row r="40" spans="1:2">
      <c r="A40" s="1">
        <v>38</v>
      </c>
      <c r="B40" s="48">
        <v>43660</v>
      </c>
    </row>
  </sheetData>
  <sheetProtection sheet="1" objects="1" scenarios="1" autoFilter="0" pivotTables="0"/>
  <autoFilter ref="A2:B40"/>
  <phoneticPr fontId="1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7"/>
  <sheetViews>
    <sheetView tabSelected="1" topLeftCell="A94" workbookViewId="0">
      <selection activeCell="F101" sqref="F101"/>
    </sheetView>
  </sheetViews>
  <sheetFormatPr defaultColWidth="9.109375" defaultRowHeight="14.4"/>
  <cols>
    <col min="1" max="1" width="14.6640625" style="1" bestFit="1" customWidth="1"/>
    <col min="2" max="2" width="17" style="1" bestFit="1" customWidth="1"/>
    <col min="3" max="3" width="7.33203125" style="1" bestFit="1" customWidth="1"/>
    <col min="4" max="4" width="9.109375" style="9"/>
    <col min="5" max="6" width="9.109375" style="1"/>
    <col min="7" max="7" width="21.6640625" style="1" customWidth="1"/>
    <col min="8" max="8" width="17.33203125" style="1" customWidth="1"/>
    <col min="9" max="9" width="15.44140625" style="1" customWidth="1"/>
    <col min="10" max="10" width="9.109375" style="1"/>
    <col min="11" max="11" width="13" style="1" customWidth="1"/>
    <col min="12" max="12" width="9.109375" style="1"/>
    <col min="13" max="13" width="20.109375" style="1" customWidth="1"/>
    <col min="14" max="14" width="9.109375" style="1"/>
    <col min="15" max="15" width="14.88671875" style="1" customWidth="1"/>
    <col min="16" max="16384" width="9.109375" style="1"/>
  </cols>
  <sheetData>
    <row r="1" spans="1:15">
      <c r="G1" s="1" t="s">
        <v>168</v>
      </c>
    </row>
    <row r="2" spans="1:15" ht="21">
      <c r="G2" s="5" t="s">
        <v>154</v>
      </c>
    </row>
    <row r="3" spans="1:15" ht="21">
      <c r="A3" s="1" t="s">
        <v>2</v>
      </c>
      <c r="B3" s="1" t="s">
        <v>1</v>
      </c>
      <c r="C3" s="1" t="s">
        <v>20</v>
      </c>
      <c r="D3" s="9" t="s">
        <v>30</v>
      </c>
      <c r="G3" s="5" t="s">
        <v>122</v>
      </c>
    </row>
    <row r="4" spans="1:15">
      <c r="A4" s="1">
        <v>30</v>
      </c>
      <c r="B4" s="1">
        <v>56</v>
      </c>
      <c r="C4" s="1">
        <v>1.67</v>
      </c>
      <c r="D4" s="9">
        <v>20.07960127648894</v>
      </c>
      <c r="G4" s="3"/>
      <c r="H4" s="3"/>
      <c r="I4" s="3"/>
      <c r="J4" s="3"/>
      <c r="K4" s="3"/>
      <c r="L4" s="3"/>
      <c r="M4" s="3"/>
      <c r="N4" s="3"/>
      <c r="O4" s="3"/>
    </row>
    <row r="5" spans="1:15">
      <c r="A5" s="1">
        <v>31</v>
      </c>
      <c r="B5" s="1">
        <v>61</v>
      </c>
      <c r="C5" s="1">
        <v>1.61</v>
      </c>
      <c r="D5" s="9">
        <v>23.533042706685698</v>
      </c>
      <c r="G5" s="3"/>
      <c r="H5" s="3"/>
      <c r="I5" s="3"/>
      <c r="J5" s="3"/>
      <c r="K5" s="3"/>
      <c r="L5" s="3"/>
      <c r="M5" s="3"/>
      <c r="N5" s="3"/>
      <c r="O5" s="3"/>
    </row>
    <row r="6" spans="1:15">
      <c r="A6" s="1">
        <v>38</v>
      </c>
      <c r="B6" s="1">
        <v>50</v>
      </c>
      <c r="C6" s="1">
        <v>1.6</v>
      </c>
      <c r="D6" s="9">
        <v>19.531249999999996</v>
      </c>
      <c r="G6" s="3"/>
      <c r="H6" s="3"/>
      <c r="I6" s="3"/>
      <c r="J6" s="3"/>
      <c r="K6" s="3"/>
      <c r="L6" s="3"/>
      <c r="M6" s="3"/>
      <c r="N6" s="3"/>
      <c r="O6" s="3"/>
    </row>
    <row r="7" spans="1:15">
      <c r="A7" s="1">
        <v>29</v>
      </c>
      <c r="B7" s="1">
        <v>65</v>
      </c>
      <c r="C7" s="1">
        <v>1.73</v>
      </c>
      <c r="D7" s="9">
        <v>21.718066089745729</v>
      </c>
      <c r="G7" s="3"/>
      <c r="H7" s="3"/>
      <c r="I7" s="3"/>
      <c r="J7" s="3"/>
      <c r="K7" s="3"/>
      <c r="L7" s="3"/>
      <c r="M7" s="3"/>
      <c r="N7" s="3"/>
      <c r="O7" s="3"/>
    </row>
    <row r="8" spans="1:15">
      <c r="A8" s="1">
        <v>34</v>
      </c>
      <c r="B8" s="1">
        <v>51</v>
      </c>
      <c r="C8" s="1">
        <v>1.56</v>
      </c>
      <c r="D8" s="9">
        <v>20.956607495069033</v>
      </c>
      <c r="G8" s="3"/>
      <c r="H8" s="3"/>
      <c r="I8" s="3"/>
      <c r="J8" s="3"/>
      <c r="K8" s="3"/>
      <c r="L8" s="3"/>
      <c r="M8" s="3"/>
      <c r="N8" s="3"/>
      <c r="O8" s="3"/>
    </row>
    <row r="9" spans="1:15">
      <c r="A9" s="1">
        <v>37</v>
      </c>
      <c r="B9" s="1">
        <v>50</v>
      </c>
      <c r="C9" s="1">
        <v>1.6</v>
      </c>
      <c r="D9" s="9">
        <v>19.531249999999996</v>
      </c>
      <c r="G9" s="3"/>
      <c r="H9" s="3"/>
      <c r="I9" s="3"/>
      <c r="J9" s="3"/>
      <c r="K9" s="3"/>
      <c r="L9" s="3"/>
      <c r="M9" s="3"/>
      <c r="N9" s="3"/>
      <c r="O9" s="3"/>
    </row>
    <row r="10" spans="1:15">
      <c r="A10" s="1">
        <v>34</v>
      </c>
      <c r="B10" s="1">
        <v>52</v>
      </c>
      <c r="C10" s="1">
        <v>1.57</v>
      </c>
      <c r="D10" s="9">
        <v>21.096190514828187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1">
        <v>27</v>
      </c>
      <c r="B11" s="1">
        <v>62</v>
      </c>
      <c r="C11" s="1">
        <v>1.64</v>
      </c>
      <c r="D11" s="9">
        <v>23.051754907792983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1">
        <v>26</v>
      </c>
      <c r="B12" s="1">
        <v>47</v>
      </c>
      <c r="C12" s="1">
        <v>1.56</v>
      </c>
      <c r="D12" s="9">
        <v>19.312952005259696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1">
        <v>28</v>
      </c>
      <c r="B13" s="1">
        <v>60</v>
      </c>
      <c r="C13" s="1">
        <v>1.6</v>
      </c>
      <c r="D13" s="9">
        <v>23.437499999999996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1">
        <v>27</v>
      </c>
      <c r="B14" s="1">
        <v>59.5</v>
      </c>
      <c r="C14" s="1">
        <v>1.6</v>
      </c>
      <c r="D14" s="9">
        <v>23.242187499999996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1">
        <v>33</v>
      </c>
      <c r="B15" s="1">
        <v>55</v>
      </c>
      <c r="C15" s="1">
        <v>1.52</v>
      </c>
      <c r="D15" s="9">
        <v>23.80540166204986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1">
        <v>32</v>
      </c>
      <c r="B16" s="1">
        <v>55.2</v>
      </c>
      <c r="C16" s="1">
        <v>1.5</v>
      </c>
      <c r="D16" s="9">
        <v>24.533333333333335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1">
        <v>38</v>
      </c>
      <c r="B17" s="1">
        <v>55</v>
      </c>
      <c r="C17" s="1">
        <v>1.45</v>
      </c>
      <c r="D17" s="9">
        <v>26.159334126040427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1">
        <v>37</v>
      </c>
      <c r="B18" s="1">
        <v>51</v>
      </c>
      <c r="C18" s="1">
        <v>1.6</v>
      </c>
      <c r="D18" s="9">
        <v>19.921874999999996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1">
        <v>34</v>
      </c>
      <c r="B19" s="1">
        <v>76</v>
      </c>
      <c r="C19" s="1">
        <v>1.75</v>
      </c>
      <c r="D19" s="9">
        <v>24.816326530612244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1">
        <v>25</v>
      </c>
      <c r="B20" s="1">
        <v>97</v>
      </c>
      <c r="C20" s="1">
        <v>1.71</v>
      </c>
      <c r="D20" s="9">
        <v>33.172600116275099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1">
        <v>39</v>
      </c>
      <c r="B21" s="1">
        <v>89</v>
      </c>
      <c r="C21" s="1">
        <v>1.7</v>
      </c>
      <c r="D21" s="9">
        <v>30.795847750865054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1">
        <v>32</v>
      </c>
      <c r="B22" s="1">
        <v>70</v>
      </c>
      <c r="C22" s="1">
        <v>1.67</v>
      </c>
      <c r="D22" s="9">
        <v>25.099501595611173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1">
        <v>28</v>
      </c>
      <c r="B23" s="1">
        <v>65</v>
      </c>
      <c r="C23" s="1">
        <v>1.68</v>
      </c>
      <c r="D23" s="9">
        <v>23.030045351473927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1">
        <v>28</v>
      </c>
      <c r="B24" s="1">
        <v>68</v>
      </c>
      <c r="C24" s="1">
        <v>1.68</v>
      </c>
      <c r="D24" s="9">
        <v>24.092970521541954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1">
        <v>45</v>
      </c>
      <c r="B25" s="1">
        <v>76</v>
      </c>
      <c r="C25" s="1">
        <v>1.7</v>
      </c>
      <c r="D25" s="9">
        <v>26.297577854671282</v>
      </c>
    </row>
    <row r="26" spans="1:15">
      <c r="A26" s="1">
        <v>28</v>
      </c>
      <c r="B26" s="1">
        <v>62</v>
      </c>
      <c r="C26" s="1">
        <v>1.7</v>
      </c>
      <c r="D26" s="9">
        <v>21.453287197231838</v>
      </c>
    </row>
    <row r="27" spans="1:15">
      <c r="A27" s="1">
        <v>45</v>
      </c>
      <c r="B27" s="1">
        <v>77</v>
      </c>
      <c r="C27" s="1">
        <v>1.7</v>
      </c>
      <c r="D27" s="9">
        <v>26.643598615916957</v>
      </c>
    </row>
    <row r="28" spans="1:15">
      <c r="A28" s="1">
        <v>36</v>
      </c>
      <c r="B28" s="1">
        <v>52</v>
      </c>
      <c r="C28" s="1">
        <v>1.65</v>
      </c>
      <c r="D28" s="9">
        <v>19.100091827364558</v>
      </c>
    </row>
    <row r="29" spans="1:15">
      <c r="A29" s="1">
        <v>34</v>
      </c>
      <c r="B29" s="1">
        <v>76</v>
      </c>
      <c r="C29" s="1">
        <v>1.75</v>
      </c>
      <c r="D29" s="9">
        <v>24.816326530612244</v>
      </c>
    </row>
    <row r="30" spans="1:15">
      <c r="A30" s="1">
        <v>36</v>
      </c>
      <c r="B30" s="1">
        <v>52</v>
      </c>
      <c r="C30" s="1">
        <v>1.65</v>
      </c>
      <c r="D30" s="9">
        <v>19.100091827364558</v>
      </c>
    </row>
    <row r="31" spans="1:15">
      <c r="A31" s="1">
        <v>35</v>
      </c>
      <c r="B31" s="1">
        <v>66</v>
      </c>
      <c r="C31" s="1">
        <v>1.65</v>
      </c>
      <c r="D31" s="9">
        <v>24.242424242424246</v>
      </c>
    </row>
    <row r="32" spans="1:15">
      <c r="A32" s="1">
        <v>34</v>
      </c>
      <c r="B32" s="1">
        <v>74</v>
      </c>
      <c r="C32" s="1">
        <v>1.82</v>
      </c>
      <c r="D32" s="9">
        <v>22.340297065571789</v>
      </c>
    </row>
    <row r="33" spans="1:11">
      <c r="A33" s="1">
        <v>30</v>
      </c>
      <c r="B33" s="1">
        <v>85</v>
      </c>
      <c r="C33" s="1">
        <v>1.8</v>
      </c>
      <c r="D33" s="9">
        <v>26.234567901234566</v>
      </c>
    </row>
    <row r="34" spans="1:11">
      <c r="A34" s="1">
        <v>43</v>
      </c>
      <c r="B34" s="1">
        <v>57</v>
      </c>
      <c r="C34" s="1">
        <v>1.67</v>
      </c>
      <c r="D34" s="9">
        <v>20.43816558499767</v>
      </c>
    </row>
    <row r="35" spans="1:11">
      <c r="A35" s="1">
        <v>34</v>
      </c>
      <c r="B35" s="1">
        <v>90</v>
      </c>
      <c r="C35" s="1">
        <v>1.73</v>
      </c>
      <c r="D35" s="9">
        <v>30.071168431955627</v>
      </c>
    </row>
    <row r="43" spans="1:11" ht="18">
      <c r="A43" s="1" t="s">
        <v>123</v>
      </c>
      <c r="B43" s="1" t="s">
        <v>33</v>
      </c>
      <c r="G43" s="38" t="s">
        <v>155</v>
      </c>
    </row>
    <row r="44" spans="1:11" ht="21">
      <c r="A44" s="10">
        <v>1.67</v>
      </c>
      <c r="B44" s="1">
        <v>1.75</v>
      </c>
      <c r="G44" s="5" t="s">
        <v>156</v>
      </c>
    </row>
    <row r="45" spans="1:11" ht="21">
      <c r="A45" s="10">
        <v>1.61</v>
      </c>
      <c r="B45" s="1">
        <v>1.71</v>
      </c>
      <c r="G45" s="5" t="s">
        <v>119</v>
      </c>
    </row>
    <row r="46" spans="1:11" ht="21">
      <c r="A46" s="10">
        <v>1.6</v>
      </c>
      <c r="B46" s="1">
        <v>1.7</v>
      </c>
      <c r="G46" s="39" t="s">
        <v>159</v>
      </c>
    </row>
    <row r="47" spans="1:11">
      <c r="A47" s="10">
        <v>1.73</v>
      </c>
      <c r="B47" s="1">
        <v>1.67</v>
      </c>
      <c r="G47" s="3"/>
      <c r="H47" s="3"/>
      <c r="I47" s="3"/>
      <c r="J47" s="3"/>
      <c r="K47" s="3"/>
    </row>
    <row r="48" spans="1:11">
      <c r="A48" s="10">
        <v>1.56</v>
      </c>
      <c r="B48" s="1">
        <v>1.68</v>
      </c>
      <c r="G48" s="3"/>
      <c r="H48" s="3"/>
      <c r="I48" s="3"/>
      <c r="J48" s="3"/>
      <c r="K48" s="3"/>
    </row>
    <row r="49" spans="1:16">
      <c r="A49" s="10">
        <v>1.6</v>
      </c>
      <c r="B49" s="1">
        <v>1.68</v>
      </c>
      <c r="G49" s="3"/>
      <c r="H49" s="3"/>
      <c r="I49" s="3"/>
      <c r="J49" s="3"/>
      <c r="K49" s="3"/>
    </row>
    <row r="50" spans="1:16">
      <c r="A50" s="10">
        <v>1.57</v>
      </c>
      <c r="B50" s="1">
        <v>1.7</v>
      </c>
      <c r="G50" s="3"/>
      <c r="H50" s="3"/>
      <c r="I50" s="3"/>
      <c r="J50" s="3"/>
      <c r="K50" s="3"/>
    </row>
    <row r="51" spans="1:16" ht="21">
      <c r="A51" s="10">
        <v>1.64</v>
      </c>
      <c r="B51" s="1">
        <v>1.7</v>
      </c>
      <c r="G51" s="3"/>
      <c r="H51" s="3"/>
      <c r="I51" s="3"/>
      <c r="J51" s="3"/>
      <c r="K51" s="3"/>
      <c r="O51" s="5" t="s">
        <v>120</v>
      </c>
      <c r="P51" s="3"/>
    </row>
    <row r="52" spans="1:16">
      <c r="A52" s="10">
        <v>1.56</v>
      </c>
      <c r="B52" s="1">
        <v>1.7</v>
      </c>
      <c r="G52" s="3"/>
      <c r="H52" s="3"/>
      <c r="I52" s="3"/>
      <c r="J52" s="3"/>
      <c r="K52" s="3"/>
    </row>
    <row r="53" spans="1:16">
      <c r="A53" s="10">
        <v>1.6</v>
      </c>
      <c r="B53" s="1">
        <v>1.65</v>
      </c>
      <c r="G53" s="3"/>
      <c r="H53" s="3"/>
      <c r="I53" s="3"/>
      <c r="J53" s="3"/>
      <c r="K53" s="3"/>
    </row>
    <row r="54" spans="1:16">
      <c r="A54" s="10">
        <v>1.6</v>
      </c>
      <c r="B54" s="1">
        <v>1.75</v>
      </c>
      <c r="G54" s="3"/>
      <c r="H54" s="3"/>
      <c r="I54" s="3"/>
      <c r="J54" s="3"/>
      <c r="K54" s="3"/>
    </row>
    <row r="55" spans="1:16">
      <c r="A55" s="10">
        <v>1.52</v>
      </c>
      <c r="B55" s="1">
        <v>1.65</v>
      </c>
      <c r="G55" s="3"/>
      <c r="H55" s="3"/>
      <c r="I55" s="3"/>
      <c r="J55" s="3"/>
      <c r="K55" s="3"/>
    </row>
    <row r="56" spans="1:16">
      <c r="A56" s="10">
        <v>1.5</v>
      </c>
      <c r="B56" s="1">
        <v>1.65</v>
      </c>
      <c r="G56" s="3"/>
      <c r="H56" s="3"/>
      <c r="I56" s="3"/>
      <c r="J56" s="3"/>
      <c r="K56" s="3"/>
    </row>
    <row r="57" spans="1:16" ht="21">
      <c r="A57" s="10">
        <v>1.45</v>
      </c>
      <c r="B57" s="1">
        <v>1.82</v>
      </c>
      <c r="G57" s="51"/>
      <c r="H57" s="3"/>
      <c r="I57" s="3"/>
      <c r="J57" s="3"/>
      <c r="K57" s="3"/>
    </row>
    <row r="58" spans="1:16" ht="21">
      <c r="A58" s="10">
        <v>1.6</v>
      </c>
      <c r="B58" s="1">
        <v>1.8</v>
      </c>
      <c r="G58" s="5"/>
    </row>
    <row r="59" spans="1:16" ht="21">
      <c r="B59" s="1">
        <v>1.67</v>
      </c>
      <c r="G59" s="5"/>
    </row>
    <row r="60" spans="1:16" ht="21">
      <c r="B60" s="1">
        <v>1.73</v>
      </c>
      <c r="G60" s="5" t="s">
        <v>158</v>
      </c>
    </row>
    <row r="61" spans="1:16">
      <c r="G61" s="3"/>
      <c r="H61" s="3"/>
      <c r="I61" s="3"/>
      <c r="J61" s="3"/>
      <c r="K61" s="3"/>
    </row>
    <row r="62" spans="1:16">
      <c r="G62" s="3"/>
      <c r="H62" s="3"/>
      <c r="I62" s="3"/>
      <c r="J62" s="3"/>
      <c r="K62" s="3"/>
    </row>
    <row r="63" spans="1:16">
      <c r="G63" s="3"/>
      <c r="H63" s="3"/>
      <c r="I63" s="3"/>
      <c r="J63" s="3"/>
      <c r="K63" s="3"/>
    </row>
    <row r="64" spans="1:16" ht="18">
      <c r="G64" s="3"/>
      <c r="H64" s="3"/>
      <c r="I64" s="3"/>
      <c r="J64" s="3"/>
      <c r="K64" s="3"/>
      <c r="O64" s="38" t="s">
        <v>120</v>
      </c>
      <c r="P64" s="52"/>
    </row>
    <row r="65" spans="7:13">
      <c r="G65" s="3"/>
      <c r="H65" s="3"/>
      <c r="I65" s="3"/>
      <c r="J65" s="3"/>
      <c r="K65" s="3"/>
    </row>
    <row r="66" spans="7:13">
      <c r="G66" s="3"/>
      <c r="H66" s="3"/>
      <c r="I66" s="3"/>
      <c r="J66" s="3"/>
      <c r="K66" s="3"/>
    </row>
    <row r="67" spans="7:13">
      <c r="G67" s="3"/>
      <c r="H67" s="3"/>
      <c r="I67" s="3"/>
      <c r="J67" s="3"/>
      <c r="K67" s="3"/>
    </row>
    <row r="68" spans="7:13">
      <c r="G68" s="3"/>
      <c r="H68" s="3"/>
      <c r="I68" s="3"/>
      <c r="J68" s="3"/>
      <c r="K68" s="3"/>
    </row>
    <row r="69" spans="7:13">
      <c r="G69" s="3"/>
      <c r="H69" s="3"/>
      <c r="I69" s="3"/>
      <c r="J69" s="3"/>
      <c r="K69" s="3"/>
    </row>
    <row r="70" spans="7:13">
      <c r="G70" s="3"/>
      <c r="H70" s="3"/>
      <c r="I70" s="3"/>
      <c r="J70" s="3"/>
      <c r="K70" s="3"/>
    </row>
    <row r="71" spans="7:13">
      <c r="G71" s="3"/>
      <c r="H71" s="3"/>
      <c r="I71" s="3"/>
      <c r="J71" s="3"/>
      <c r="K71" s="3"/>
    </row>
    <row r="72" spans="7:13">
      <c r="G72" s="3"/>
      <c r="H72" s="3"/>
      <c r="I72" s="3"/>
      <c r="J72" s="3"/>
      <c r="K72" s="3"/>
    </row>
    <row r="73" spans="7:13">
      <c r="G73" s="3"/>
      <c r="H73" s="3"/>
      <c r="I73" s="3"/>
      <c r="J73" s="3"/>
      <c r="K73" s="3"/>
    </row>
    <row r="74" spans="7:13">
      <c r="G74" s="3"/>
      <c r="H74" s="3"/>
      <c r="I74" s="3"/>
      <c r="J74" s="3"/>
      <c r="K74" s="3"/>
    </row>
    <row r="75" spans="7:13">
      <c r="G75" s="3"/>
      <c r="H75" s="3"/>
      <c r="I75" s="3"/>
      <c r="J75" s="3"/>
      <c r="K75" s="3"/>
    </row>
    <row r="76" spans="7:13">
      <c r="G76" s="3"/>
      <c r="H76" s="3"/>
      <c r="I76" s="3"/>
      <c r="J76" s="3"/>
      <c r="K76" s="3"/>
    </row>
    <row r="77" spans="7:13">
      <c r="G77" s="3"/>
      <c r="H77" s="3"/>
      <c r="I77" s="3"/>
      <c r="J77" s="3"/>
      <c r="K77" s="3"/>
    </row>
    <row r="79" spans="7:13" ht="21">
      <c r="G79" s="5" t="s">
        <v>121</v>
      </c>
    </row>
    <row r="80" spans="7:13">
      <c r="G80" s="3"/>
      <c r="H80" s="3"/>
      <c r="I80" s="3"/>
      <c r="J80" s="3"/>
      <c r="K80" s="3"/>
      <c r="L80" s="3"/>
      <c r="M80" s="3"/>
    </row>
    <row r="81" spans="7:13">
      <c r="G81" s="3"/>
      <c r="H81" s="3"/>
      <c r="I81" s="3"/>
      <c r="J81" s="3"/>
      <c r="K81" s="3"/>
      <c r="L81" s="3"/>
      <c r="M81" s="3"/>
    </row>
    <row r="82" spans="7:13">
      <c r="G82" s="3"/>
      <c r="H82" s="3"/>
      <c r="I82" s="3"/>
      <c r="J82" s="3"/>
      <c r="K82" s="3"/>
      <c r="L82" s="3"/>
      <c r="M82" s="3"/>
    </row>
    <row r="83" spans="7:13">
      <c r="G83" s="3"/>
      <c r="H83" s="3"/>
      <c r="I83" s="3"/>
      <c r="J83" s="3"/>
      <c r="K83" s="3"/>
      <c r="L83" s="3"/>
      <c r="M83" s="3"/>
    </row>
    <row r="84" spans="7:13">
      <c r="G84" s="3"/>
      <c r="H84" s="3"/>
      <c r="I84" s="3"/>
      <c r="J84" s="3"/>
      <c r="K84" s="3"/>
      <c r="L84" s="3"/>
      <c r="M84" s="3"/>
    </row>
    <row r="85" spans="7:13">
      <c r="G85" s="3"/>
      <c r="H85" s="3"/>
      <c r="I85" s="3"/>
      <c r="J85" s="3"/>
      <c r="K85" s="3"/>
      <c r="L85" s="3"/>
      <c r="M85" s="3"/>
    </row>
    <row r="86" spans="7:13">
      <c r="G86" s="3"/>
      <c r="H86" s="3"/>
      <c r="I86" s="3"/>
      <c r="J86" s="3"/>
      <c r="K86" s="3"/>
      <c r="L86" s="3"/>
      <c r="M86" s="3"/>
    </row>
    <row r="87" spans="7:13">
      <c r="G87" s="3"/>
      <c r="H87" s="3"/>
      <c r="I87" s="3"/>
      <c r="J87" s="3"/>
      <c r="K87" s="3"/>
      <c r="L87" s="3"/>
      <c r="M87" s="3"/>
    </row>
    <row r="88" spans="7:13">
      <c r="G88" s="3"/>
      <c r="H88" s="3"/>
      <c r="I88" s="3"/>
      <c r="J88" s="3"/>
      <c r="K88" s="3"/>
      <c r="L88" s="3"/>
      <c r="M88" s="3"/>
    </row>
    <row r="89" spans="7:13">
      <c r="G89" s="3"/>
      <c r="H89" s="3"/>
      <c r="I89" s="3"/>
      <c r="J89" s="3"/>
      <c r="K89" s="3"/>
      <c r="L89" s="3"/>
      <c r="M89" s="3"/>
    </row>
    <row r="90" spans="7:13">
      <c r="G90" s="3"/>
      <c r="H90" s="3"/>
      <c r="I90" s="3"/>
      <c r="J90" s="3"/>
      <c r="K90" s="3"/>
      <c r="L90" s="3"/>
      <c r="M90" s="3"/>
    </row>
    <row r="91" spans="7:13">
      <c r="G91" s="3"/>
      <c r="H91" s="3"/>
      <c r="I91" s="3"/>
      <c r="J91" s="3"/>
      <c r="K91" s="3"/>
      <c r="L91" s="3"/>
      <c r="M91" s="3"/>
    </row>
    <row r="92" spans="7:13">
      <c r="G92" s="3"/>
      <c r="H92" s="3"/>
      <c r="I92" s="3"/>
      <c r="J92" s="3"/>
      <c r="K92" s="3"/>
      <c r="L92" s="3"/>
      <c r="M92" s="3"/>
    </row>
    <row r="93" spans="7:13">
      <c r="G93" s="3"/>
      <c r="H93" s="3"/>
      <c r="I93" s="3"/>
      <c r="J93" s="3"/>
      <c r="K93" s="3"/>
      <c r="L93" s="3"/>
      <c r="M93" s="3"/>
    </row>
    <row r="94" spans="7:13">
      <c r="G94" s="3"/>
      <c r="H94" s="3"/>
      <c r="I94" s="3"/>
      <c r="J94" s="3"/>
      <c r="K94" s="3"/>
      <c r="L94" s="3"/>
      <c r="M94" s="3"/>
    </row>
    <row r="95" spans="7:13">
      <c r="G95" s="3"/>
      <c r="H95" s="3"/>
      <c r="I95" s="3"/>
      <c r="J95" s="3"/>
      <c r="K95" s="3"/>
      <c r="L95" s="3"/>
      <c r="M95" s="3"/>
    </row>
    <row r="96" spans="7:13">
      <c r="G96" s="3"/>
      <c r="H96" s="3"/>
      <c r="I96" s="3"/>
      <c r="J96" s="3"/>
      <c r="K96" s="3"/>
      <c r="L96" s="3"/>
      <c r="M96" s="3"/>
    </row>
    <row r="99" spans="1:16" ht="18">
      <c r="G99" s="38" t="s">
        <v>160</v>
      </c>
    </row>
    <row r="100" spans="1:16" ht="21">
      <c r="A100" s="5" t="s">
        <v>30</v>
      </c>
      <c r="G100" s="5" t="s">
        <v>161</v>
      </c>
    </row>
    <row r="101" spans="1:16" ht="21">
      <c r="A101" s="1" t="s">
        <v>124</v>
      </c>
      <c r="B101" s="1" t="s">
        <v>125</v>
      </c>
      <c r="G101" s="39" t="s">
        <v>159</v>
      </c>
    </row>
    <row r="102" spans="1:16" ht="21">
      <c r="A102" s="9">
        <v>23.533042706685695</v>
      </c>
      <c r="B102" s="9">
        <v>20.07960127648894</v>
      </c>
      <c r="G102" s="51"/>
      <c r="H102" s="3"/>
      <c r="I102" s="3"/>
      <c r="J102" s="3"/>
      <c r="K102" s="3"/>
      <c r="L102" s="3"/>
    </row>
    <row r="103" spans="1:16">
      <c r="A103" s="9">
        <v>19.531249999999996</v>
      </c>
      <c r="B103" s="9">
        <v>19.531249999999996</v>
      </c>
      <c r="G103" s="3"/>
      <c r="H103" s="3"/>
      <c r="I103" s="3"/>
      <c r="J103" s="3"/>
      <c r="K103" s="3"/>
      <c r="L103" s="3"/>
    </row>
    <row r="104" spans="1:16">
      <c r="A104" s="9">
        <v>21.096190514828187</v>
      </c>
      <c r="B104" s="9">
        <v>21.718066089745729</v>
      </c>
      <c r="G104" s="3"/>
      <c r="H104" s="3"/>
      <c r="I104" s="3"/>
      <c r="J104" s="3"/>
      <c r="K104" s="3"/>
      <c r="L104" s="3"/>
    </row>
    <row r="105" spans="1:16">
      <c r="A105" s="9">
        <v>24.533333333333335</v>
      </c>
      <c r="B105" s="9">
        <v>20.956607495069033</v>
      </c>
      <c r="G105" s="3"/>
      <c r="H105" s="3"/>
      <c r="I105" s="3"/>
      <c r="J105" s="3"/>
      <c r="K105" s="3"/>
      <c r="L105" s="3"/>
    </row>
    <row r="106" spans="1:16" ht="21">
      <c r="A106" s="9">
        <v>19.921874999999996</v>
      </c>
      <c r="B106" s="9">
        <v>23.051754907792983</v>
      </c>
      <c r="G106" s="3"/>
      <c r="H106" s="3"/>
      <c r="I106" s="3"/>
      <c r="J106" s="3"/>
      <c r="K106" s="3"/>
      <c r="L106" s="3"/>
      <c r="O106" s="5" t="s">
        <v>120</v>
      </c>
      <c r="P106" s="3"/>
    </row>
    <row r="107" spans="1:16">
      <c r="A107" s="9">
        <v>24.816326530612244</v>
      </c>
      <c r="B107" s="9">
        <v>19.312952005259696</v>
      </c>
      <c r="G107" s="3"/>
      <c r="H107" s="3"/>
      <c r="I107" s="3"/>
      <c r="J107" s="3"/>
      <c r="K107" s="3"/>
      <c r="L107" s="3"/>
    </row>
    <row r="108" spans="1:16">
      <c r="A108" s="9">
        <v>33.172600116275099</v>
      </c>
      <c r="B108" s="9">
        <v>23.437499999999996</v>
      </c>
      <c r="G108" s="3"/>
      <c r="H108" s="3"/>
      <c r="I108" s="3"/>
      <c r="J108" s="3"/>
      <c r="K108" s="3"/>
      <c r="L108" s="3"/>
    </row>
    <row r="109" spans="1:16">
      <c r="A109" s="9">
        <v>25.099501595611173</v>
      </c>
      <c r="B109" s="9">
        <v>23.242187499999996</v>
      </c>
      <c r="G109" s="3"/>
      <c r="H109" s="3"/>
      <c r="I109" s="3"/>
      <c r="J109" s="3"/>
      <c r="K109" s="3"/>
      <c r="L109" s="3"/>
    </row>
    <row r="110" spans="1:16">
      <c r="A110" s="9">
        <v>21.453287197231838</v>
      </c>
      <c r="B110" s="9">
        <v>23.80540166204986</v>
      </c>
      <c r="G110" s="3"/>
      <c r="H110" s="3"/>
      <c r="I110" s="3"/>
      <c r="J110" s="3"/>
      <c r="K110" s="3"/>
      <c r="L110" s="3"/>
    </row>
    <row r="111" spans="1:16">
      <c r="A111" s="9">
        <v>19.100091827364558</v>
      </c>
      <c r="B111" s="9">
        <v>26.159334126040427</v>
      </c>
      <c r="G111" s="3"/>
      <c r="H111" s="3"/>
      <c r="I111" s="3"/>
      <c r="J111" s="3"/>
      <c r="K111" s="3"/>
      <c r="L111" s="3"/>
    </row>
    <row r="112" spans="1:16">
      <c r="A112" s="9">
        <v>24.816326530612244</v>
      </c>
      <c r="B112" s="9">
        <v>30.795847750865054</v>
      </c>
      <c r="G112" s="3"/>
      <c r="H112" s="3"/>
      <c r="I112" s="3"/>
      <c r="J112" s="3"/>
      <c r="K112" s="3"/>
      <c r="L112" s="3"/>
    </row>
    <row r="113" spans="1:16">
      <c r="A113" s="9">
        <v>24.242424242424246</v>
      </c>
      <c r="B113" s="9">
        <v>23.030045351473927</v>
      </c>
      <c r="G113" s="3"/>
      <c r="H113" s="3"/>
      <c r="I113" s="3"/>
      <c r="J113" s="3"/>
      <c r="K113" s="3"/>
      <c r="L113" s="3"/>
    </row>
    <row r="114" spans="1:16">
      <c r="A114" s="9">
        <v>22.340297065571789</v>
      </c>
      <c r="B114" s="9">
        <v>24.092970521541954</v>
      </c>
      <c r="G114" s="3"/>
      <c r="H114" s="3"/>
      <c r="I114" s="3"/>
      <c r="J114" s="3"/>
      <c r="K114" s="3"/>
      <c r="L114" s="3"/>
    </row>
    <row r="115" spans="1:16" ht="21">
      <c r="A115" s="9">
        <v>20.43816558499767</v>
      </c>
      <c r="B115" s="9">
        <v>26.297577854671282</v>
      </c>
      <c r="G115" s="51"/>
      <c r="H115" s="3"/>
      <c r="I115" s="3"/>
      <c r="J115" s="3"/>
      <c r="K115" s="3"/>
      <c r="L115" s="3"/>
    </row>
    <row r="116" spans="1:16">
      <c r="B116" s="9">
        <v>26.643598615916957</v>
      </c>
    </row>
    <row r="117" spans="1:16" ht="21">
      <c r="B117" s="9">
        <v>19.100091827364558</v>
      </c>
      <c r="G117" s="5" t="s">
        <v>119</v>
      </c>
    </row>
    <row r="118" spans="1:16">
      <c r="B118" s="9">
        <v>26.234567901234566</v>
      </c>
      <c r="G118" s="3"/>
      <c r="H118" s="3"/>
      <c r="I118" s="3"/>
      <c r="J118" s="3"/>
      <c r="K118" s="3"/>
      <c r="L118" s="3"/>
    </row>
    <row r="119" spans="1:16">
      <c r="B119" s="9">
        <v>30.071168431955627</v>
      </c>
      <c r="G119" s="3"/>
      <c r="H119" s="3"/>
      <c r="I119" s="3"/>
      <c r="J119" s="3"/>
      <c r="K119" s="3"/>
      <c r="L119" s="3"/>
    </row>
    <row r="120" spans="1:16" ht="18">
      <c r="G120" s="3"/>
      <c r="H120" s="3"/>
      <c r="I120" s="3"/>
      <c r="J120" s="3"/>
      <c r="K120" s="3"/>
      <c r="L120" s="3"/>
      <c r="O120" s="38" t="s">
        <v>120</v>
      </c>
      <c r="P120" s="3"/>
    </row>
    <row r="121" spans="1:16">
      <c r="G121" s="3"/>
      <c r="H121" s="3"/>
      <c r="I121" s="3"/>
      <c r="J121" s="3"/>
      <c r="K121" s="3"/>
      <c r="L121" s="3"/>
    </row>
    <row r="122" spans="1:16">
      <c r="G122" s="3"/>
      <c r="H122" s="3"/>
      <c r="I122" s="3"/>
      <c r="J122" s="3"/>
      <c r="K122" s="3"/>
      <c r="L122" s="3"/>
    </row>
    <row r="123" spans="1:16">
      <c r="G123" s="3"/>
      <c r="H123" s="3"/>
      <c r="I123" s="3"/>
      <c r="J123" s="3"/>
      <c r="K123" s="3"/>
      <c r="L123" s="3"/>
    </row>
    <row r="124" spans="1:16">
      <c r="G124" s="3"/>
      <c r="H124" s="3"/>
      <c r="I124" s="3"/>
      <c r="J124" s="3"/>
      <c r="K124" s="3"/>
      <c r="L124" s="3"/>
    </row>
    <row r="125" spans="1:16">
      <c r="G125" s="3"/>
      <c r="H125" s="3"/>
      <c r="I125" s="3"/>
      <c r="J125" s="3"/>
      <c r="K125" s="3"/>
      <c r="L125" s="3"/>
    </row>
    <row r="126" spans="1:16">
      <c r="G126" s="3"/>
      <c r="H126" s="3"/>
      <c r="I126" s="3"/>
      <c r="J126" s="3"/>
      <c r="K126" s="3"/>
      <c r="L126" s="3"/>
    </row>
    <row r="127" spans="1:16">
      <c r="G127" s="3"/>
      <c r="H127" s="3"/>
      <c r="I127" s="3"/>
      <c r="J127" s="3"/>
      <c r="K127" s="3"/>
      <c r="L127" s="3"/>
    </row>
    <row r="128" spans="1:16">
      <c r="G128" s="3"/>
      <c r="H128" s="3"/>
      <c r="I128" s="3"/>
      <c r="J128" s="3"/>
      <c r="K128" s="3"/>
      <c r="L128" s="3"/>
    </row>
    <row r="129" spans="7:12">
      <c r="G129" s="3"/>
      <c r="H129" s="3"/>
      <c r="I129" s="3"/>
      <c r="J129" s="3"/>
      <c r="K129" s="3"/>
      <c r="L129" s="3"/>
    </row>
    <row r="130" spans="7:12">
      <c r="G130" s="3"/>
      <c r="H130" s="3"/>
      <c r="I130" s="3"/>
      <c r="J130" s="3"/>
      <c r="K130" s="3"/>
      <c r="L130" s="3"/>
    </row>
    <row r="131" spans="7:12">
      <c r="G131" s="3"/>
      <c r="H131" s="3"/>
      <c r="I131" s="3"/>
      <c r="J131" s="3"/>
      <c r="K131" s="3"/>
      <c r="L131" s="3"/>
    </row>
    <row r="132" spans="7:12">
      <c r="G132" s="3"/>
      <c r="H132" s="3"/>
      <c r="I132" s="3"/>
      <c r="J132" s="3"/>
      <c r="K132" s="3"/>
      <c r="L132" s="3"/>
    </row>
    <row r="133" spans="7:12">
      <c r="G133" s="3"/>
      <c r="H133" s="3"/>
      <c r="I133" s="3"/>
      <c r="J133" s="3"/>
      <c r="K133" s="3"/>
      <c r="L133" s="3"/>
    </row>
    <row r="136" spans="7:12" ht="21">
      <c r="G136" s="5" t="s">
        <v>157</v>
      </c>
    </row>
    <row r="137" spans="7:12">
      <c r="G137" s="3"/>
    </row>
  </sheetData>
  <sheetProtection insertHyperlinks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BasicFunction</vt:lpstr>
      <vt:lpstr>Ex1Validation</vt:lpstr>
      <vt:lpstr>Ex2_If</vt:lpstr>
      <vt:lpstr>Ex2.1_OR</vt:lpstr>
      <vt:lpstr>Ex2.1_Output</vt:lpstr>
      <vt:lpstr>Ex3_Vlookup</vt:lpstr>
      <vt:lpstr>Ex4_pivot</vt:lpstr>
      <vt:lpstr>Ex4__1EpidemicCurve</vt:lpstr>
      <vt:lpstr>Ex5_DataAnalysisFunction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nara</cp:lastModifiedBy>
  <dcterms:created xsi:type="dcterms:W3CDTF">2019-07-02T11:33:45Z</dcterms:created>
  <dcterms:modified xsi:type="dcterms:W3CDTF">2019-07-11T02:26:14Z</dcterms:modified>
</cp:coreProperties>
</file>